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VM Tracker" sheetId="1" state="visible" r:id="rId1"/>
  </sheets>
  <definedNames>
    <definedName name="_xlnm.Print_Titles" localSheetId="0">'EVM Tracker'!$1:$13</definedName>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i val="1"/>
      <color rgb="FF8A97A6"/>
      <sz val="8"/>
    </font>
    <font>
      <b val="1"/>
      <color rgb="FFFFFFFF"/>
      <sz val="15"/>
    </font>
    <font>
      <i val="1"/>
      <color rgb="FFBFD9EE"/>
      <sz val="10"/>
    </font>
    <font>
      <b val="1"/>
      <color rgb="FF0E2A47"/>
      <sz val="9"/>
    </font>
    <font>
      <color rgb="FF16222E"/>
      <sz val="9"/>
    </font>
    <font>
      <b val="1"/>
      <color rgb="FFFFFFFF"/>
      <sz val="9.5"/>
    </font>
    <font>
      <color rgb="FF16222E"/>
      <sz val="9.5"/>
    </font>
    <font>
      <b val="1"/>
      <color rgb="FFFFFFFF"/>
      <sz val="10"/>
    </font>
    <font>
      <i val="1"/>
      <color rgb="FF64748B"/>
      <sz val="8"/>
    </font>
    <font>
      <i val="1"/>
      <color rgb="FF64748B"/>
      <sz val="7.5"/>
    </font>
    <font>
      <b val="1"/>
      <color rgb="FFE8772E"/>
      <sz val="8"/>
    </font>
  </fonts>
  <fills count="7">
    <fill>
      <patternFill/>
    </fill>
    <fill>
      <patternFill patternType="gray125"/>
    </fill>
    <fill>
      <patternFill patternType="solid">
        <fgColor rgb="FFFFFFFF"/>
      </patternFill>
    </fill>
    <fill>
      <patternFill patternType="solid">
        <fgColor rgb="FFE8772E"/>
      </patternFill>
    </fill>
    <fill>
      <patternFill patternType="solid">
        <fgColor rgb="FF0E2A47"/>
      </patternFill>
    </fill>
    <fill>
      <patternFill patternType="solid">
        <fgColor rgb="FF143A61"/>
      </patternFill>
    </fill>
    <fill>
      <patternFill patternType="solid">
        <fgColor rgb="FFEAF3FB"/>
      </patternFill>
    </fill>
  </fills>
  <borders count="2">
    <border>
      <left/>
      <right/>
      <top/>
      <bottom/>
      <diagonal/>
    </border>
    <border>
      <left style="thin">
        <color rgb="FFDCE3EB"/>
      </left>
      <right style="thin">
        <color rgb="FFDCE3EB"/>
      </right>
      <top style="thin">
        <color rgb="FFDCE3EB"/>
      </top>
      <bottom style="thin">
        <color rgb="FFDCE3EB"/>
      </bottom>
    </border>
  </borders>
  <cellStyleXfs count="1">
    <xf numFmtId="0" fontId="0" fillId="0" borderId="0"/>
  </cellStyleXfs>
  <cellXfs count="26">
    <xf numFmtId="0" fontId="0" fillId="0" borderId="0" pivotButton="0" quotePrefix="0" xfId="0"/>
    <xf numFmtId="0" fontId="0" fillId="2" borderId="0" pivotButton="0" quotePrefix="0" xfId="0"/>
    <xf numFmtId="0" fontId="1" fillId="2" borderId="0" applyAlignment="1" pivotButton="0" quotePrefix="0" xfId="0">
      <alignment horizontal="right" vertical="bottom"/>
    </xf>
    <xf numFmtId="0" fontId="0" fillId="3" borderId="0" pivotButton="0" quotePrefix="0" xfId="0"/>
    <xf numFmtId="0" fontId="2" fillId="4" borderId="0" applyAlignment="1" pivotButton="0" quotePrefix="0" xfId="0">
      <alignment horizontal="left" vertical="center" indent="1"/>
    </xf>
    <xf numFmtId="0" fontId="3" fillId="5" borderId="0" applyAlignment="1" pivotButton="0" quotePrefix="0" xfId="0">
      <alignment horizontal="left" vertical="center" indent="1"/>
    </xf>
    <xf numFmtId="0" fontId="4" fillId="6" borderId="1" applyAlignment="1" pivotButton="0" quotePrefix="0" xfId="0">
      <alignment vertical="center" indent="1"/>
    </xf>
    <xf numFmtId="0" fontId="5" fillId="2" borderId="1" applyAlignment="1" pivotButton="0" quotePrefix="0" xfId="0">
      <alignment vertical="center" indent="1"/>
    </xf>
    <xf numFmtId="0" fontId="6" fillId="4" borderId="1" applyAlignment="1" pivotButton="0" quotePrefix="0" xfId="0">
      <alignment horizontal="center" vertical="center" wrapText="1"/>
    </xf>
    <xf numFmtId="0" fontId="7" fillId="0" borderId="1" applyAlignment="1" pivotButton="0" quotePrefix="0" xfId="0">
      <alignment horizontal="center" vertical="center"/>
    </xf>
    <xf numFmtId="0" fontId="7" fillId="0" borderId="1" applyAlignment="1" pivotButton="0" quotePrefix="0" xfId="0">
      <alignment horizontal="left" vertical="center" wrapText="1" indent="1"/>
    </xf>
    <xf numFmtId="3" fontId="7" fillId="0" borderId="1" applyAlignment="1" pivotButton="0" quotePrefix="0" xfId="0">
      <alignment horizontal="center" vertical="center"/>
    </xf>
    <xf numFmtId="9" fontId="7" fillId="0" borderId="1" applyAlignment="1" pivotButton="0" quotePrefix="0" xfId="0">
      <alignment horizontal="center" vertical="center"/>
    </xf>
    <xf numFmtId="2" fontId="7" fillId="0" borderId="1" applyAlignment="1" pivotButton="0" quotePrefix="0" xfId="0">
      <alignment horizontal="center" vertical="center"/>
    </xf>
    <xf numFmtId="0" fontId="7" fillId="6" borderId="1" applyAlignment="1" pivotButton="0" quotePrefix="0" xfId="0">
      <alignment horizontal="center" vertical="center"/>
    </xf>
    <xf numFmtId="0" fontId="7" fillId="6" borderId="1" applyAlignment="1" pivotButton="0" quotePrefix="0" xfId="0">
      <alignment horizontal="left" vertical="center" wrapText="1" indent="1"/>
    </xf>
    <xf numFmtId="3" fontId="7" fillId="6" borderId="1" applyAlignment="1" pivotButton="0" quotePrefix="0" xfId="0">
      <alignment horizontal="center" vertical="center"/>
    </xf>
    <xf numFmtId="9" fontId="7" fillId="6" borderId="1" applyAlignment="1" pivotButton="0" quotePrefix="0" xfId="0">
      <alignment horizontal="center" vertical="center"/>
    </xf>
    <xf numFmtId="2" fontId="7" fillId="6" borderId="1" applyAlignment="1" pivotButton="0" quotePrefix="0" xfId="0">
      <alignment horizontal="center" vertical="center"/>
    </xf>
    <xf numFmtId="0" fontId="8" fillId="4" borderId="1" applyAlignment="1" pivotButton="0" quotePrefix="0" xfId="0">
      <alignment vertical="center" indent="1"/>
    </xf>
    <xf numFmtId="3" fontId="8" fillId="4" borderId="1" applyAlignment="1" pivotButton="0" quotePrefix="0" xfId="0">
      <alignment horizontal="right" vertical="center" indent="1"/>
    </xf>
    <xf numFmtId="0" fontId="8" fillId="4" borderId="1" applyAlignment="1" pivotButton="0" quotePrefix="0" xfId="0">
      <alignment horizontal="center" vertical="center"/>
    </xf>
    <xf numFmtId="2" fontId="8" fillId="4" borderId="1" applyAlignment="1" pivotButton="0" quotePrefix="0" xfId="0">
      <alignment horizontal="center" vertical="center"/>
    </xf>
    <xf numFmtId="0" fontId="9" fillId="0" borderId="0" applyAlignment="1" pivotButton="0" quotePrefix="0" xfId="0">
      <alignment vertical="center" wrapText="1" indent="1"/>
    </xf>
    <xf numFmtId="0" fontId="10" fillId="0" borderId="0" applyAlignment="1" pivotButton="0" quotePrefix="0" xfId="0">
      <alignment horizontal="left" vertical="center" wrapText="1" indent="1"/>
    </xf>
    <xf numFmtId="0" fontId="11" fillId="0" borderId="0" applyAlignment="1" pivotButton="0" quotePrefix="0" xfId="0">
      <alignment horizontal="left" vertical="center" indent="1"/>
    </xf>
  </cellXfs>
  <cellStyles count="1">
    <cellStyle name="Normal" xfId="0" builtinId="0" hidden="0"/>
  </cellStyles>
  <dxfs count="4">
    <dxf>
      <fill>
        <patternFill>
          <bgColor rgb="FFD9F2E4"/>
        </patternFill>
      </fill>
    </dxf>
    <dxf>
      <fill>
        <patternFill>
          <bgColor rgb="FFEEF1F5"/>
        </patternFill>
      </fill>
    </dxf>
    <dxf>
      <fill>
        <patternFill>
          <bgColor rgb="FFFDECD1"/>
        </patternFill>
      </fill>
    </dxf>
    <dxf>
      <fill>
        <patternFill>
          <bgColor rgb="FFF6D2D2"/>
        </patternFill>
      </fill>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0</col>
      <colOff>0</colOff>
      <row>0</row>
      <rowOff>0</rowOff>
    </from>
    <ext cx="1444869" cy="3238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fitToPage="1"/>
  </sheetPr>
  <dimension ref="A1:M31"/>
  <sheetViews>
    <sheetView showGridLines="0" workbookViewId="0">
      <pane ySplit="13" topLeftCell="A14" activePane="bottomLeft" state="frozen"/>
      <selection pane="bottomLeft" activeCell="A1" sqref="A1"/>
    </sheetView>
  </sheetViews>
  <sheetFormatPr baseColWidth="8" defaultRowHeight="15"/>
  <cols>
    <col width="6" customWidth="1" min="1" max="1"/>
    <col width="27" customWidth="1" min="2" max="2"/>
    <col width="13" customWidth="1" min="3" max="3"/>
    <col width="10" customWidth="1" min="4" max="4"/>
    <col width="10" customWidth="1" min="5" max="5"/>
    <col width="13" customWidth="1" min="6" max="6"/>
    <col width="13" customWidth="1" min="7" max="7"/>
    <col width="13" customWidth="1" min="8" max="8"/>
    <col width="12" customWidth="1" min="9" max="9"/>
    <col width="12" customWidth="1" min="10" max="10"/>
    <col width="7" customWidth="1" min="11" max="11"/>
    <col width="7" customWidth="1" min="12" max="12"/>
    <col width="19" customWidth="1" min="13" max="13"/>
  </cols>
  <sheetData>
    <row r="1" ht="40" customHeight="1">
      <c r="A1" s="1" t="n"/>
      <c r="B1" s="1" t="n"/>
      <c r="C1" s="1" t="n"/>
      <c r="D1" s="1" t="n"/>
      <c r="E1" s="1" t="n"/>
      <c r="F1" s="1" t="n"/>
      <c r="G1" s="1" t="n"/>
      <c r="H1" s="2" t="inlineStr">
        <is>
          <t>TPL-EVM-01</t>
        </is>
      </c>
    </row>
    <row r="2" ht="4" customHeight="1">
      <c r="A2" s="3" t="n"/>
    </row>
    <row r="3" ht="30" customHeight="1">
      <c r="A3" s="4" t="inlineStr">
        <is>
          <t>EVM (Earned Value) Tracker Template</t>
        </is>
      </c>
    </row>
    <row r="4" ht="18" customHeight="1">
      <c r="A4" s="5" t="inlineStr">
        <is>
          <t>Free PM Templates &amp; Documents for Shipyard Newbuild Projects  ·  Interactive — edit Planned/Actual % and Actual Cost, everything else recalculates</t>
        </is>
      </c>
    </row>
    <row r="5" ht="6" customHeight="1"/>
    <row r="6" ht="15" customHeight="1">
      <c r="A6" s="6" t="inlineStr">
        <is>
          <t>Project / Vessel Name</t>
        </is>
      </c>
      <c r="C6" s="7" t="inlineStr">
        <is>
          <t>[ Enter vessel name / hull no. ]</t>
        </is>
      </c>
    </row>
    <row r="7" ht="15" customHeight="1">
      <c r="A7" s="6" t="inlineStr">
        <is>
          <t>Shipyard</t>
        </is>
      </c>
      <c r="C7" s="7" t="inlineStr">
        <is>
          <t>[ Enter yard name ]</t>
        </is>
      </c>
    </row>
    <row r="8" ht="15" customHeight="1">
      <c r="A8" s="6" t="inlineStr">
        <is>
          <t>Total Contract Value (BAC)</t>
        </is>
      </c>
      <c r="C8" s="7" t="inlineStr">
        <is>
          <t>USD 18,500,000  [ Enter your contract value ]</t>
        </is>
      </c>
    </row>
    <row r="9" ht="15" customHeight="1">
      <c r="A9" s="6" t="inlineStr">
        <is>
          <t>Data Date</t>
        </is>
      </c>
      <c r="C9" s="7" t="inlineStr">
        <is>
          <t>[ Enter status date ]</t>
        </is>
      </c>
    </row>
    <row r="12" ht="30" customHeight="1">
      <c r="A12" s="8" t="inlineStr">
        <is>
          <t>WBS</t>
        </is>
      </c>
      <c r="B12" s="8" t="inlineStr">
        <is>
          <t>Work Package</t>
        </is>
      </c>
      <c r="C12" s="8" t="inlineStr">
        <is>
          <t>BAC
(USD)</t>
        </is>
      </c>
      <c r="D12" s="8" t="inlineStr">
        <is>
          <t>Planned
% Complete</t>
        </is>
      </c>
      <c r="E12" s="8" t="inlineStr">
        <is>
          <t>Actual
% Complete</t>
        </is>
      </c>
      <c r="F12" s="8" t="inlineStr">
        <is>
          <t>PV
(USD)</t>
        </is>
      </c>
      <c r="G12" s="8" t="inlineStr">
        <is>
          <t>EV
(USD)</t>
        </is>
      </c>
      <c r="H12" s="8" t="inlineStr">
        <is>
          <t>AC
(USD)</t>
        </is>
      </c>
      <c r="I12" s="8" t="inlineStr">
        <is>
          <t>SV
(USD)</t>
        </is>
      </c>
      <c r="J12" s="8" t="inlineStr">
        <is>
          <t>CV
(USD)</t>
        </is>
      </c>
      <c r="K12" s="8" t="inlineStr">
        <is>
          <t>SPI</t>
        </is>
      </c>
      <c r="L12" s="8" t="inlineStr">
        <is>
          <t>CPI</t>
        </is>
      </c>
      <c r="M12" s="8" t="inlineStr">
        <is>
          <t>Status</t>
        </is>
      </c>
    </row>
    <row r="14" ht="15" customHeight="1">
      <c r="A14" s="9" t="inlineStr">
        <is>
          <t>1.0</t>
        </is>
      </c>
      <c r="B14" s="10" t="inlineStr">
        <is>
          <t>Engineering &amp; Design</t>
        </is>
      </c>
      <c r="C14" s="11" t="n">
        <v>1850000</v>
      </c>
      <c r="D14" s="12" t="n">
        <v>1</v>
      </c>
      <c r="E14" s="12" t="n">
        <v>1</v>
      </c>
      <c r="F14" s="11">
        <f>C14*D14</f>
        <v/>
      </c>
      <c r="G14" s="11">
        <f>C14*E14</f>
        <v/>
      </c>
      <c r="H14" s="11" t="n">
        <v>1760000</v>
      </c>
      <c r="I14" s="11">
        <f>G14-F14</f>
        <v/>
      </c>
      <c r="J14" s="11">
        <f>G14-H14</f>
        <v/>
      </c>
      <c r="K14" s="13">
        <f>IFERROR(G14/F14,"n/a")</f>
        <v/>
      </c>
      <c r="L14" s="13">
        <f>IFERROR(G14/H14,"n/a")</f>
        <v/>
      </c>
      <c r="M14" s="9">
        <f>IF(OR(F14=0,H14=0),"Not Started",IF(AND(K14&gt;=1,L14&gt;=1),"On Track",IF(AND(K14&lt;1,L14&lt;1),"Behind &amp; Over Budget",IF(K14&lt;1,"Behind Schedule","Over Budget"))))</f>
        <v/>
      </c>
    </row>
    <row r="15" ht="15" customHeight="1">
      <c r="A15" s="14" t="inlineStr">
        <is>
          <t>2.0</t>
        </is>
      </c>
      <c r="B15" s="15" t="inlineStr">
        <is>
          <t>Procurement &amp; Material</t>
        </is>
      </c>
      <c r="C15" s="16" t="n">
        <v>2220000</v>
      </c>
      <c r="D15" s="17" t="n">
        <v>0.9</v>
      </c>
      <c r="E15" s="17" t="n">
        <v>0.85</v>
      </c>
      <c r="F15" s="16">
        <f>C15*D15</f>
        <v/>
      </c>
      <c r="G15" s="16">
        <f>C15*E15</f>
        <v/>
      </c>
      <c r="H15" s="16" t="n">
        <v>2050000</v>
      </c>
      <c r="I15" s="16">
        <f>G15-F15</f>
        <v/>
      </c>
      <c r="J15" s="16">
        <f>G15-H15</f>
        <v/>
      </c>
      <c r="K15" s="18">
        <f>IFERROR(G15/F15,"n/a")</f>
        <v/>
      </c>
      <c r="L15" s="18">
        <f>IFERROR(G15/H15,"n/a")</f>
        <v/>
      </c>
      <c r="M15" s="14">
        <f>IF(OR(F15=0,H15=0),"Not Started",IF(AND(K15&gt;=1,L15&gt;=1),"On Track",IF(AND(K15&lt;1,L15&lt;1),"Behind &amp; Over Budget",IF(K15&lt;1,"Behind Schedule","Over Budget"))))</f>
        <v/>
      </c>
    </row>
    <row r="16" ht="15" customHeight="1">
      <c r="A16" s="9" t="inlineStr">
        <is>
          <t>3.0</t>
        </is>
      </c>
      <c r="B16" s="10" t="inlineStr">
        <is>
          <t>Steel &amp; Hull Construction</t>
        </is>
      </c>
      <c r="C16" s="11" t="n">
        <v>4625000</v>
      </c>
      <c r="D16" s="12" t="n">
        <v>0.7</v>
      </c>
      <c r="E16" s="12" t="n">
        <v>0.6</v>
      </c>
      <c r="F16" s="11">
        <f>C16*D16</f>
        <v/>
      </c>
      <c r="G16" s="11">
        <f>C16*E16</f>
        <v/>
      </c>
      <c r="H16" s="11" t="n">
        <v>2960000</v>
      </c>
      <c r="I16" s="11">
        <f>G16-F16</f>
        <v/>
      </c>
      <c r="J16" s="11">
        <f>G16-H16</f>
        <v/>
      </c>
      <c r="K16" s="13">
        <f>IFERROR(G16/F16,"n/a")</f>
        <v/>
      </c>
      <c r="L16" s="13">
        <f>IFERROR(G16/H16,"n/a")</f>
        <v/>
      </c>
      <c r="M16" s="9">
        <f>IF(OR(F16=0,H16=0),"Not Started",IF(AND(K16&gt;=1,L16&gt;=1),"On Track",IF(AND(K16&lt;1,L16&lt;1),"Behind &amp; Over Budget",IF(K16&lt;1,"Behind Schedule","Over Budget"))))</f>
        <v/>
      </c>
    </row>
    <row r="17" ht="15" customHeight="1">
      <c r="A17" s="14" t="inlineStr">
        <is>
          <t>4.0</t>
        </is>
      </c>
      <c r="B17" s="15" t="inlineStr">
        <is>
          <t>Outfitting</t>
        </is>
      </c>
      <c r="C17" s="16" t="n">
        <v>3700000</v>
      </c>
      <c r="D17" s="17" t="n">
        <v>0.4</v>
      </c>
      <c r="E17" s="17" t="n">
        <v>0.3</v>
      </c>
      <c r="F17" s="16">
        <f>C17*D17</f>
        <v/>
      </c>
      <c r="G17" s="16">
        <f>C17*E17</f>
        <v/>
      </c>
      <c r="H17" s="16" t="n">
        <v>1250000</v>
      </c>
      <c r="I17" s="16">
        <f>G17-F17</f>
        <v/>
      </c>
      <c r="J17" s="16">
        <f>G17-H17</f>
        <v/>
      </c>
      <c r="K17" s="18">
        <f>IFERROR(G17/F17,"n/a")</f>
        <v/>
      </c>
      <c r="L17" s="18">
        <f>IFERROR(G17/H17,"n/a")</f>
        <v/>
      </c>
      <c r="M17" s="14">
        <f>IF(OR(F17=0,H17=0),"Not Started",IF(AND(K17&gt;=1,L17&gt;=1),"On Track",IF(AND(K17&lt;1,L17&lt;1),"Behind &amp; Over Budget",IF(K17&lt;1,"Behind Schedule","Over Budget"))))</f>
        <v/>
      </c>
    </row>
    <row r="18" ht="15" customHeight="1">
      <c r="A18" s="9" t="inlineStr">
        <is>
          <t>5.0</t>
        </is>
      </c>
      <c r="B18" s="10" t="inlineStr">
        <is>
          <t>Painting &amp; Coating</t>
        </is>
      </c>
      <c r="C18" s="11" t="n">
        <v>925000</v>
      </c>
      <c r="D18" s="12" t="n">
        <v>0.35</v>
      </c>
      <c r="E18" s="12" t="n">
        <v>0.25</v>
      </c>
      <c r="F18" s="11">
        <f>C18*D18</f>
        <v/>
      </c>
      <c r="G18" s="11">
        <f>C18*E18</f>
        <v/>
      </c>
      <c r="H18" s="11" t="n">
        <v>260000</v>
      </c>
      <c r="I18" s="11">
        <f>G18-F18</f>
        <v/>
      </c>
      <c r="J18" s="11">
        <f>G18-H18</f>
        <v/>
      </c>
      <c r="K18" s="13">
        <f>IFERROR(G18/F18,"n/a")</f>
        <v/>
      </c>
      <c r="L18" s="13">
        <f>IFERROR(G18/H18,"n/a")</f>
        <v/>
      </c>
      <c r="M18" s="9">
        <f>IF(OR(F18=0,H18=0),"Not Started",IF(AND(K18&gt;=1,L18&gt;=1),"On Track",IF(AND(K18&lt;1,L18&lt;1),"Behind &amp; Over Budget",IF(K18&lt;1,"Behind Schedule","Over Budget"))))</f>
        <v/>
      </c>
    </row>
    <row r="19" ht="15" customHeight="1">
      <c r="A19" s="14" t="inlineStr">
        <is>
          <t>6.0</t>
        </is>
      </c>
      <c r="B19" s="15" t="inlineStr">
        <is>
          <t>Testing &amp; Commissioning</t>
        </is>
      </c>
      <c r="C19" s="16" t="n">
        <v>1110000</v>
      </c>
      <c r="D19" s="17" t="n">
        <v>0.15</v>
      </c>
      <c r="E19" s="17" t="n">
        <v>0.05</v>
      </c>
      <c r="F19" s="16">
        <f>C19*D19</f>
        <v/>
      </c>
      <c r="G19" s="16">
        <f>C19*E19</f>
        <v/>
      </c>
      <c r="H19" s="16" t="n">
        <v>65000</v>
      </c>
      <c r="I19" s="16">
        <f>G19-F19</f>
        <v/>
      </c>
      <c r="J19" s="16">
        <f>G19-H19</f>
        <v/>
      </c>
      <c r="K19" s="18">
        <f>IFERROR(G19/F19,"n/a")</f>
        <v/>
      </c>
      <c r="L19" s="18">
        <f>IFERROR(G19/H19,"n/a")</f>
        <v/>
      </c>
      <c r="M19" s="14">
        <f>IF(OR(F19=0,H19=0),"Not Started",IF(AND(K19&gt;=1,L19&gt;=1),"On Track",IF(AND(K19&lt;1,L19&lt;1),"Behind &amp; Over Budget",IF(K19&lt;1,"Behind Schedule","Over Budget"))))</f>
        <v/>
      </c>
    </row>
    <row r="20" ht="15" customHeight="1">
      <c r="A20" s="9" t="inlineStr">
        <is>
          <t>7.0</t>
        </is>
      </c>
      <c r="B20" s="10" t="inlineStr">
        <is>
          <t>Launch &amp; Sea Trials</t>
        </is>
      </c>
      <c r="C20" s="11" t="n">
        <v>925000</v>
      </c>
      <c r="D20" s="12" t="n">
        <v>0.05</v>
      </c>
      <c r="E20" s="12" t="n">
        <v>0</v>
      </c>
      <c r="F20" s="11">
        <f>C20*D20</f>
        <v/>
      </c>
      <c r="G20" s="11">
        <f>C20*E20</f>
        <v/>
      </c>
      <c r="H20" s="11" t="n">
        <v>0</v>
      </c>
      <c r="I20" s="11">
        <f>G20-F20</f>
        <v/>
      </c>
      <c r="J20" s="11">
        <f>G20-H20</f>
        <v/>
      </c>
      <c r="K20" s="13">
        <f>IFERROR(G20/F20,"n/a")</f>
        <v/>
      </c>
      <c r="L20" s="13">
        <f>IFERROR(G20/H20,"n/a")</f>
        <v/>
      </c>
      <c r="M20" s="9">
        <f>IF(OR(F20=0,H20=0),"Not Started",IF(AND(K20&gt;=1,L20&gt;=1),"On Track",IF(AND(K20&lt;1,L20&lt;1),"Behind &amp; Over Budget",IF(K20&lt;1,"Behind Schedule","Over Budget"))))</f>
        <v/>
      </c>
    </row>
    <row r="21" ht="15" customHeight="1">
      <c r="A21" s="14" t="inlineStr">
        <is>
          <t>8.0</t>
        </is>
      </c>
      <c r="B21" s="15" t="inlineStr">
        <is>
          <t>Delivery</t>
        </is>
      </c>
      <c r="C21" s="16" t="n">
        <v>555000</v>
      </c>
      <c r="D21" s="17" t="n">
        <v>0</v>
      </c>
      <c r="E21" s="17" t="n">
        <v>0</v>
      </c>
      <c r="F21" s="16">
        <f>C21*D21</f>
        <v/>
      </c>
      <c r="G21" s="16">
        <f>C21*E21</f>
        <v/>
      </c>
      <c r="H21" s="16" t="n">
        <v>0</v>
      </c>
      <c r="I21" s="16">
        <f>G21-F21</f>
        <v/>
      </c>
      <c r="J21" s="16">
        <f>G21-H21</f>
        <v/>
      </c>
      <c r="K21" s="18">
        <f>IFERROR(G21/F21,"n/a")</f>
        <v/>
      </c>
      <c r="L21" s="18">
        <f>IFERROR(G21/H21,"n/a")</f>
        <v/>
      </c>
      <c r="M21" s="14">
        <f>IF(OR(F21=0,H21=0),"Not Started",IF(AND(K21&gt;=1,L21&gt;=1),"On Track",IF(AND(K21&lt;1,L21&lt;1),"Behind &amp; Over Budget",IF(K21&lt;1,"Behind Schedule","Over Budget"))))</f>
        <v/>
      </c>
    </row>
    <row r="22" ht="15" customHeight="1">
      <c r="A22" s="9" t="inlineStr">
        <is>
          <t>9.0</t>
        </is>
      </c>
      <c r="B22" s="10" t="inlineStr">
        <is>
          <t>Class &amp; Certification</t>
        </is>
      </c>
      <c r="C22" s="11" t="n">
        <v>370000</v>
      </c>
      <c r="D22" s="12" t="n">
        <v>0.6</v>
      </c>
      <c r="E22" s="12" t="n">
        <v>0.55</v>
      </c>
      <c r="F22" s="11">
        <f>C22*D22</f>
        <v/>
      </c>
      <c r="G22" s="11">
        <f>C22*E22</f>
        <v/>
      </c>
      <c r="H22" s="11" t="n">
        <v>210000</v>
      </c>
      <c r="I22" s="11">
        <f>G22-F22</f>
        <v/>
      </c>
      <c r="J22" s="11">
        <f>G22-H22</f>
        <v/>
      </c>
      <c r="K22" s="13">
        <f>IFERROR(G22/F22,"n/a")</f>
        <v/>
      </c>
      <c r="L22" s="13">
        <f>IFERROR(G22/H22,"n/a")</f>
        <v/>
      </c>
      <c r="M22" s="9">
        <f>IF(OR(F22=0,H22=0),"Not Started",IF(AND(K22&gt;=1,L22&gt;=1),"On Track",IF(AND(K22&lt;1,L22&lt;1),"Behind &amp; Over Budget",IF(K22&lt;1,"Behind Schedule","Over Budget"))))</f>
        <v/>
      </c>
    </row>
    <row r="23" ht="15" customHeight="1">
      <c r="A23" s="14" t="inlineStr">
        <is>
          <t>10.0</t>
        </is>
      </c>
      <c r="B23" s="15" t="inlineStr">
        <is>
          <t>Yard Overheads &amp; Facilities</t>
        </is>
      </c>
      <c r="C23" s="16" t="n">
        <v>925000</v>
      </c>
      <c r="D23" s="17" t="n">
        <v>0.6</v>
      </c>
      <c r="E23" s="17" t="n">
        <v>0.6</v>
      </c>
      <c r="F23" s="16">
        <f>C23*D23</f>
        <v/>
      </c>
      <c r="G23" s="16">
        <f>C23*E23</f>
        <v/>
      </c>
      <c r="H23" s="16" t="n">
        <v>610000</v>
      </c>
      <c r="I23" s="16">
        <f>G23-F23</f>
        <v/>
      </c>
      <c r="J23" s="16">
        <f>G23-H23</f>
        <v/>
      </c>
      <c r="K23" s="18">
        <f>IFERROR(G23/F23,"n/a")</f>
        <v/>
      </c>
      <c r="L23" s="18">
        <f>IFERROR(G23/H23,"n/a")</f>
        <v/>
      </c>
      <c r="M23" s="14">
        <f>IF(OR(F23=0,H23=0),"Not Started",IF(AND(K23&gt;=1,L23&gt;=1),"On Track",IF(AND(K23&lt;1,L23&lt;1),"Behind &amp; Over Budget",IF(K23&lt;1,"Behind Schedule","Over Budget"))))</f>
        <v/>
      </c>
    </row>
    <row r="24" ht="15" customHeight="1">
      <c r="A24" s="9" t="inlineStr">
        <is>
          <t>11.0</t>
        </is>
      </c>
      <c r="B24" s="10" t="inlineStr">
        <is>
          <t>Project Management</t>
        </is>
      </c>
      <c r="C24" s="11" t="n">
        <v>925000</v>
      </c>
      <c r="D24" s="12" t="n">
        <v>0.65</v>
      </c>
      <c r="E24" s="12" t="n">
        <v>0.65</v>
      </c>
      <c r="F24" s="11">
        <f>C24*D24</f>
        <v/>
      </c>
      <c r="G24" s="11">
        <f>C24*E24</f>
        <v/>
      </c>
      <c r="H24" s="11" t="n">
        <v>690000</v>
      </c>
      <c r="I24" s="11">
        <f>G24-F24</f>
        <v/>
      </c>
      <c r="J24" s="11">
        <f>G24-H24</f>
        <v/>
      </c>
      <c r="K24" s="13">
        <f>IFERROR(G24/F24,"n/a")</f>
        <v/>
      </c>
      <c r="L24" s="13">
        <f>IFERROR(G24/H24,"n/a")</f>
        <v/>
      </c>
      <c r="M24" s="9">
        <f>IF(OR(F24=0,H24=0),"Not Started",IF(AND(K24&gt;=1,L24&gt;=1),"On Track",IF(AND(K24&lt;1,L24&lt;1),"Behind &amp; Over Budget",IF(K24&lt;1,"Behind Schedule","Over Budget"))))</f>
        <v/>
      </c>
    </row>
    <row r="25" ht="15" customHeight="1">
      <c r="A25" s="14" t="inlineStr">
        <is>
          <t>12.0</t>
        </is>
      </c>
      <c r="B25" s="15" t="inlineStr">
        <is>
          <t>Contingency Reserve</t>
        </is>
      </c>
      <c r="C25" s="16" t="n">
        <v>370000</v>
      </c>
      <c r="D25" s="17" t="n">
        <v>0</v>
      </c>
      <c r="E25" s="17" t="n">
        <v>0</v>
      </c>
      <c r="F25" s="16">
        <f>C25*D25</f>
        <v/>
      </c>
      <c r="G25" s="16">
        <f>C25*E25</f>
        <v/>
      </c>
      <c r="H25" s="16" t="n">
        <v>45000</v>
      </c>
      <c r="I25" s="16">
        <f>G25-F25</f>
        <v/>
      </c>
      <c r="J25" s="16">
        <f>G25-H25</f>
        <v/>
      </c>
      <c r="K25" s="18">
        <f>IFERROR(G25/F25,"n/a")</f>
        <v/>
      </c>
      <c r="L25" s="18">
        <f>IFERROR(G25/H25,"n/a")</f>
        <v/>
      </c>
      <c r="M25" s="14">
        <f>IF(OR(F25=0,H25=0),"Not Started",IF(AND(K25&gt;=1,L25&gt;=1),"On Track",IF(AND(K25&lt;1,L25&lt;1),"Behind &amp; Over Budget",IF(K25&lt;1,"Behind Schedule","Over Budget"))))</f>
        <v/>
      </c>
    </row>
    <row r="26" ht="20" customHeight="1">
      <c r="A26" s="19" t="inlineStr"/>
      <c r="B26" s="19" t="inlineStr">
        <is>
          <t>TOTAL</t>
        </is>
      </c>
      <c r="C26" s="20">
        <f>SUM(C14:C25)</f>
        <v/>
      </c>
      <c r="D26" s="21" t="n"/>
      <c r="E26" s="21" t="n"/>
      <c r="F26" s="20">
        <f>SUM(F14:F25)</f>
        <v/>
      </c>
      <c r="G26" s="20">
        <f>SUM(G14:G25)</f>
        <v/>
      </c>
      <c r="H26" s="20">
        <f>SUM(H14:H25)</f>
        <v/>
      </c>
      <c r="I26" s="20">
        <f>SUM(I14:I25)</f>
        <v/>
      </c>
      <c r="J26" s="20">
        <f>SUM(J14:J25)</f>
        <v/>
      </c>
      <c r="K26" s="22">
        <f>IFERROR(G26/F26,"n/a")</f>
        <v/>
      </c>
      <c r="L26" s="22">
        <f>IFERROR(G26/H26,"n/a")</f>
        <v/>
      </c>
      <c r="M26" s="19" t="n"/>
    </row>
    <row r="28" ht="26" customHeight="1">
      <c r="A28" s="23" t="inlineStr">
        <is>
          <t>Formulas: PV=BAC×Planned%   EV=BAC×Actual%   SV=EV−PV   CV=EV−AC   SPI=EV/PV   CPI=EV/AC.  SPI/CPI ≥1.00 = ahead/under budget, &lt;1.00 = behind/over budget.  Live: edit Planned %, Actual % or Actual Cost (AC) on any row and every formula recalculates.</t>
        </is>
      </c>
    </row>
    <row r="30" ht="26" customHeight="1">
      <c r="A30" s="24" t="inlineStr">
        <is>
          <t>This document is provided as a free template by project2-me.com for project-management reference purposes only. It does not constitute engineering, classification or legal advice. Adapt all bracketed fields, quantities and acceptance criteria to your own contract, classification society rules and shipyard procedures before use.</t>
        </is>
      </c>
    </row>
    <row r="31" ht="16" customHeight="1">
      <c r="A31" s="25" t="inlineStr">
        <is>
          <t>Downloaded from https://project2-me.com/dokumanlar  ·  © Project2-me</t>
        </is>
      </c>
    </row>
  </sheetData>
  <mergeCells count="16">
    <mergeCell ref="C8:M8"/>
    <mergeCell ref="H1:M1"/>
    <mergeCell ref="A1:G1"/>
    <mergeCell ref="A7:B7"/>
    <mergeCell ref="C6:M6"/>
    <mergeCell ref="C7:M7"/>
    <mergeCell ref="C9:M9"/>
    <mergeCell ref="A31:M31"/>
    <mergeCell ref="A4:M4"/>
    <mergeCell ref="A3:M3"/>
    <mergeCell ref="A30:M30"/>
    <mergeCell ref="A9:B9"/>
    <mergeCell ref="A8:B8"/>
    <mergeCell ref="A2:M2"/>
    <mergeCell ref="A6:B6"/>
    <mergeCell ref="A28:M28"/>
  </mergeCells>
  <conditionalFormatting sqref="M14:M25">
    <cfRule type="expression" priority="1" dxfId="0" stopIfTrue="0">
      <formula>M14="On Track"</formula>
    </cfRule>
    <cfRule type="expression" priority="2" dxfId="1" stopIfTrue="0">
      <formula>M14="Not Started"</formula>
    </cfRule>
    <cfRule type="expression" priority="3" dxfId="2" stopIfTrue="0">
      <formula>OR(M14="Behind Schedule",M14="Over Budget")</formula>
    </cfRule>
    <cfRule type="expression" priority="4" dxfId="3" stopIfTrue="0">
      <formula>M14="Behind &amp; Over Budget"</formula>
    </cfRule>
  </conditionalFormatting>
  <conditionalFormatting sqref="K14:K25">
    <cfRule type="expression" priority="5" dxfId="0" stopIfTrue="0">
      <formula>AND(ISNUMBER(K14),K14&gt;=1)</formula>
    </cfRule>
    <cfRule type="expression" priority="6" dxfId="3" stopIfTrue="0">
      <formula>AND(ISNUMBER(K14),K14&lt;1)</formula>
    </cfRule>
  </conditionalFormatting>
  <conditionalFormatting sqref="L14:L25">
    <cfRule type="expression" priority="7" dxfId="0" stopIfTrue="0">
      <formula>AND(ISNUMBER(L14),L14&gt;=1)</formula>
    </cfRule>
    <cfRule type="expression" priority="8" dxfId="3" stopIfTrue="0">
      <formula>AND(ISNUMBER(L14),L14&lt;1)</formula>
    </cfRule>
  </conditionalFormatting>
  <pageMargins left="0.75" right="0.75" top="1" bottom="1" header="0.5" footer="0.5"/>
  <pageSetup orientation="landscape" fitToWidth="1"/>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2026-08-06T12:31:11Z</dcterms:created>
  <dcterms:modified xmlns:dcterms="http://purl.org/dc/terms/" xmlns:xsi="http://www.w3.org/2001/XMLSchema-instance" xsi:type="dcterms:W3CDTF">2026-08-06T12:31:11Z</dcterms:modified>
</cp:coreProperties>
</file>