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erth Planner" sheetId="1" state="visible" r:id="rId1"/>
  </sheets>
  <definedNames>
    <definedName name="_xlnm.Print_Titles" localSheetId="0">'Berth Planner'!$1:$12</definedName>
  </definedNames>
  <calcPr calcId="124519" fullCalcOnLoad="1"/>
</workbook>
</file>

<file path=xl/styles.xml><?xml version="1.0" encoding="utf-8"?>
<styleSheet xmlns="http://schemas.openxmlformats.org/spreadsheetml/2006/main">
  <numFmts count="3">
    <numFmt numFmtId="164" formatCode="yyyy-mm-dd"/>
    <numFmt numFmtId="165" formatCode="dd mmm yyyy"/>
    <numFmt numFmtId="166" formatCode="dd-mmm-yy"/>
  </numFmts>
  <fonts count="13">
    <font>
      <name val="Calibri"/>
      <family val="2"/>
      <color theme="1"/>
      <sz val="11"/>
      <scheme val="minor"/>
    </font>
    <font>
      <i val="1"/>
      <color rgb="FF8A97A6"/>
      <sz val="8"/>
    </font>
    <font>
      <b val="1"/>
      <color rgb="FFFFFFFF"/>
      <sz val="15"/>
    </font>
    <font>
      <i val="1"/>
      <color rgb="FFBFD9EE"/>
      <sz val="10"/>
    </font>
    <font>
      <b val="1"/>
      <color rgb="FF0E2A47"/>
      <sz val="9"/>
    </font>
    <font>
      <color rgb="FF16222E"/>
      <sz val="9"/>
    </font>
    <font>
      <b val="1"/>
      <color rgb="FFFFFFFF"/>
      <sz val="9"/>
    </font>
    <font>
      <b val="1"/>
      <color rgb="FFFFFFFF"/>
      <sz val="6.5"/>
    </font>
    <font>
      <b val="1"/>
      <color rgb="FFFFFFFF"/>
      <sz val="9.5"/>
    </font>
    <font>
      <color rgb="FF16222E"/>
      <sz val="9.5"/>
    </font>
    <font>
      <i val="1"/>
      <color rgb="FF64748B"/>
      <sz val="8"/>
    </font>
    <font>
      <i val="1"/>
      <color rgb="FF64748B"/>
      <sz val="7.5"/>
    </font>
    <font>
      <b val="1"/>
      <color rgb="FFE8772E"/>
      <sz val="8"/>
    </font>
  </fonts>
  <fills count="7">
    <fill>
      <patternFill/>
    </fill>
    <fill>
      <patternFill patternType="gray125"/>
    </fill>
    <fill>
      <patternFill patternType="solid">
        <fgColor rgb="FFFFFFFF"/>
      </patternFill>
    </fill>
    <fill>
      <patternFill patternType="solid">
        <fgColor rgb="FFE8772E"/>
      </patternFill>
    </fill>
    <fill>
      <patternFill patternType="solid">
        <fgColor rgb="FF0E2A47"/>
      </patternFill>
    </fill>
    <fill>
      <patternFill patternType="solid">
        <fgColor rgb="FF143A61"/>
      </patternFill>
    </fill>
    <fill>
      <patternFill patternType="solid">
        <fgColor rgb="FFEAF3FB"/>
      </patternFill>
    </fill>
  </fills>
  <borders count="2">
    <border>
      <left/>
      <right/>
      <top/>
      <bottom/>
      <diagonal/>
    </border>
    <border>
      <left style="thin">
        <color rgb="FFDCE3EB"/>
      </left>
      <right style="thin">
        <color rgb="FFDCE3EB"/>
      </right>
      <top style="thin">
        <color rgb="FFDCE3EB"/>
      </top>
      <bottom style="thin">
        <color rgb="FFDCE3EB"/>
      </bottom>
    </border>
  </borders>
  <cellStyleXfs count="1">
    <xf numFmtId="0" fontId="0" fillId="0" borderId="0"/>
  </cellStyleXfs>
  <cellXfs count="26">
    <xf numFmtId="0" fontId="0" fillId="0" borderId="0" pivotButton="0" quotePrefix="0" xfId="0"/>
    <xf numFmtId="0" fontId="0" fillId="2" borderId="0" pivotButton="0" quotePrefix="0" xfId="0"/>
    <xf numFmtId="0" fontId="1" fillId="2" borderId="0" applyAlignment="1" pivotButton="0" quotePrefix="0" xfId="0">
      <alignment horizontal="right" vertical="bottom"/>
    </xf>
    <xf numFmtId="0" fontId="0" fillId="3" borderId="0" pivotButton="0" quotePrefix="0" xfId="0"/>
    <xf numFmtId="0" fontId="2" fillId="4" borderId="0" applyAlignment="1" pivotButton="0" quotePrefix="0" xfId="0">
      <alignment horizontal="left" vertical="center" indent="1"/>
    </xf>
    <xf numFmtId="0" fontId="3" fillId="5" borderId="0" applyAlignment="1" pivotButton="0" quotePrefix="0" xfId="0">
      <alignment horizontal="left" vertical="center" indent="1"/>
    </xf>
    <xf numFmtId="0" fontId="4" fillId="6" borderId="1" applyAlignment="1" pivotButton="0" quotePrefix="0" xfId="0">
      <alignment vertical="center" indent="1"/>
    </xf>
    <xf numFmtId="0" fontId="5" fillId="2" borderId="1" applyAlignment="1" pivotButton="0" quotePrefix="0" xfId="0">
      <alignment vertical="center" indent="1"/>
    </xf>
    <xf numFmtId="165" fontId="5" fillId="2" borderId="1" applyAlignment="1" pivotButton="0" quotePrefix="0" xfId="0">
      <alignment vertical="center" indent="1"/>
    </xf>
    <xf numFmtId="164" fontId="0" fillId="0" borderId="0" pivotButton="0" quotePrefix="0" xfId="0"/>
    <xf numFmtId="0" fontId="6" fillId="4" borderId="1" applyAlignment="1" pivotButton="0" quotePrefix="0" xfId="0">
      <alignment horizontal="center" vertical="center" wrapText="1"/>
    </xf>
    <xf numFmtId="0" fontId="7" fillId="5" borderId="1" applyAlignment="1" pivotButton="0" quotePrefix="0" xfId="0">
      <alignment horizontal="center" vertical="center" textRotation="90"/>
    </xf>
    <xf numFmtId="0" fontId="9" fillId="4" borderId="1" applyAlignment="1" pivotButton="0" quotePrefix="0" xfId="0">
      <alignment horizontal="left" vertical="center" wrapText="1" indent="1"/>
    </xf>
    <xf numFmtId="0" fontId="9" fillId="0" borderId="1" applyAlignment="1" pivotButton="0" quotePrefix="0" xfId="0">
      <alignment horizontal="left" vertical="center" wrapText="1" indent="1"/>
    </xf>
    <xf numFmtId="0" fontId="9" fillId="0" borderId="1" applyAlignment="1" pivotButton="0" quotePrefix="0" xfId="0">
      <alignment horizontal="center" vertical="center"/>
    </xf>
    <xf numFmtId="0" fontId="0" fillId="4" borderId="1" pivotButton="0" quotePrefix="0" xfId="0"/>
    <xf numFmtId="0" fontId="9" fillId="6" borderId="1" applyAlignment="1" pivotButton="0" quotePrefix="0" xfId="0">
      <alignment horizontal="left" vertical="center" wrapText="1" indent="1"/>
    </xf>
    <xf numFmtId="0" fontId="9" fillId="6" borderId="1" applyAlignment="1" pivotButton="0" quotePrefix="0" xfId="0">
      <alignment horizontal="center" vertical="center"/>
    </xf>
    <xf numFmtId="1" fontId="9" fillId="6" borderId="1" applyAlignment="1" pivotButton="0" quotePrefix="0" xfId="0">
      <alignment horizontal="center" vertical="center"/>
    </xf>
    <xf numFmtId="166" fontId="9" fillId="6" borderId="1" applyAlignment="1" pivotButton="0" quotePrefix="0" xfId="0">
      <alignment horizontal="center" vertical="center"/>
    </xf>
    <xf numFmtId="0" fontId="0" fillId="0" borderId="1" pivotButton="0" quotePrefix="0" xfId="0"/>
    <xf numFmtId="1" fontId="9" fillId="0" borderId="1" applyAlignment="1" pivotButton="0" quotePrefix="0" xfId="0">
      <alignment horizontal="center" vertical="center"/>
    </xf>
    <xf numFmtId="166" fontId="9" fillId="0" borderId="1" applyAlignment="1" pivotButton="0" quotePrefix="0" xfId="0">
      <alignment horizontal="center" vertical="center"/>
    </xf>
    <xf numFmtId="0" fontId="10" fillId="0" borderId="0" applyAlignment="1" pivotButton="0" quotePrefix="0" xfId="0">
      <alignment vertical="center" wrapText="1" indent="1"/>
    </xf>
    <xf numFmtId="0" fontId="11" fillId="0" borderId="0" applyAlignment="1" pivotButton="0" quotePrefix="0" xfId="0">
      <alignment horizontal="left" vertical="center" wrapText="1" indent="1"/>
    </xf>
    <xf numFmtId="0" fontId="12" fillId="0" borderId="0" applyAlignment="1" pivotButton="0" quotePrefix="0" xfId="0">
      <alignment horizontal="left" vertical="center" indent="1"/>
    </xf>
  </cellXfs>
  <cellStyles count="1">
    <cellStyle name="Normal" xfId="0" builtinId="0" hidden="0"/>
  </cellStyles>
  <dxfs count="4">
    <dxf>
      <fill>
        <patternFill>
          <bgColor rgb="FF1C6FB8"/>
        </patternFill>
      </fill>
    </dxf>
    <dxf>
      <fill>
        <patternFill>
          <bgColor rgb="FFE8772E"/>
        </patternFill>
      </fill>
    </dxf>
    <dxf>
      <fill>
        <patternFill>
          <bgColor rgb="FF2E9E6B"/>
        </patternFill>
      </fill>
    </dxf>
    <dxf>
      <fill>
        <patternFill>
          <bgColor rgb="FF8A97A6"/>
        </patternFill>
      </fill>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1444869"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BG34"/>
  <sheetViews>
    <sheetView showGridLines="0" workbookViewId="0">
      <pane xSplit="7" ySplit="12" topLeftCell="H13" activePane="bottomRight" state="frozen"/>
      <selection pane="topRight"/>
      <selection pane="bottomLeft"/>
      <selection pane="bottomRight" activeCell="A1" sqref="A1"/>
    </sheetView>
  </sheetViews>
  <sheetFormatPr baseColWidth="8" defaultRowHeight="15"/>
  <cols>
    <col width="24" customWidth="1" min="1" max="1"/>
    <col width="22" customWidth="1" min="2" max="2"/>
    <col width="14" customWidth="1" min="3" max="3"/>
    <col width="9" customWidth="1" min="4" max="4"/>
    <col width="10" customWidth="1" min="5" max="5"/>
    <col width="10" customWidth="1" min="6" max="6"/>
    <col width="11"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 width="2.6" customWidth="1" min="17" max="17"/>
    <col width="2.6" customWidth="1" min="18" max="18"/>
    <col width="2.6" customWidth="1" min="19" max="19"/>
    <col width="2.6" customWidth="1" min="20" max="20"/>
    <col width="2.6" customWidth="1" min="21" max="21"/>
    <col width="2.6" customWidth="1" min="22" max="22"/>
    <col width="2.6" customWidth="1" min="23" max="23"/>
    <col width="2.6" customWidth="1" min="24" max="24"/>
    <col width="2.6" customWidth="1" min="25" max="25"/>
    <col width="2.6" customWidth="1" min="26" max="26"/>
    <col width="2.6" customWidth="1" min="27" max="27"/>
    <col width="2.6" customWidth="1" min="28" max="28"/>
    <col width="2.6" customWidth="1" min="29" max="29"/>
    <col width="2.6" customWidth="1" min="30" max="30"/>
    <col width="2.6" customWidth="1" min="31" max="31"/>
    <col width="2.6" customWidth="1" min="32" max="32"/>
    <col width="2.6" customWidth="1" min="33" max="33"/>
    <col width="2.6" customWidth="1" min="34" max="34"/>
    <col width="2.6" customWidth="1" min="35" max="35"/>
    <col width="2.6" customWidth="1" min="36" max="36"/>
    <col width="2.6" customWidth="1" min="37" max="37"/>
    <col width="2.6" customWidth="1" min="38" max="38"/>
    <col width="2.6" customWidth="1" min="39" max="39"/>
    <col width="2.6" customWidth="1" min="40" max="40"/>
    <col width="2.6" customWidth="1" min="41" max="41"/>
    <col width="2.6" customWidth="1" min="42" max="42"/>
    <col width="2.6" customWidth="1" min="43" max="43"/>
    <col width="2.6" customWidth="1" min="44" max="44"/>
    <col width="2.6" customWidth="1" min="45" max="45"/>
    <col width="2.6" customWidth="1" min="46" max="46"/>
    <col width="2.6" customWidth="1" min="47" max="47"/>
    <col width="2.6" customWidth="1" min="48" max="48"/>
    <col width="2.6" customWidth="1" min="49" max="49"/>
    <col width="2.6" customWidth="1" min="50" max="50"/>
    <col width="2.6" customWidth="1" min="51" max="51"/>
    <col width="2.6" customWidth="1" min="52" max="52"/>
    <col width="2.6" customWidth="1" min="53" max="53"/>
    <col width="2.6" customWidth="1" min="54" max="54"/>
    <col width="2.6" customWidth="1" min="55" max="55"/>
    <col width="2.6" customWidth="1" min="56" max="56"/>
    <col width="2.6" customWidth="1" min="57" max="57"/>
    <col width="2.6" customWidth="1" min="58" max="58"/>
    <col width="2.6" customWidth="1" min="59" max="59"/>
  </cols>
  <sheetData>
    <row r="1" ht="40" customHeight="1">
      <c r="A1" s="1" t="n"/>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c r="AH1" s="1" t="n"/>
      <c r="AI1" s="1" t="n"/>
      <c r="AJ1" s="1" t="n"/>
      <c r="AK1" s="1" t="n"/>
      <c r="AL1" s="1" t="n"/>
      <c r="AM1" s="1" t="n"/>
      <c r="AN1" s="1" t="n"/>
      <c r="AO1" s="1" t="n"/>
      <c r="AP1" s="1" t="n"/>
      <c r="AQ1" s="1" t="n"/>
      <c r="AR1" s="1" t="n"/>
      <c r="AS1" s="1" t="n"/>
      <c r="AT1" s="1" t="n"/>
      <c r="AU1" s="1" t="n"/>
      <c r="AV1" s="1" t="n"/>
      <c r="AW1" s="1" t="n"/>
      <c r="AX1" s="1" t="n"/>
      <c r="AY1" s="1" t="n"/>
      <c r="AZ1" s="1" t="n"/>
      <c r="BA1" s="1" t="n"/>
      <c r="BB1" s="2" t="inlineStr">
        <is>
          <t>TPL-BERTH-01</t>
        </is>
      </c>
    </row>
    <row r="2" ht="4" customHeight="1">
      <c r="A2" s="3" t="n"/>
    </row>
    <row r="3" ht="30" customHeight="1">
      <c r="A3" s="4" t="inlineStr">
        <is>
          <t>Dock / Berth Occupancy Planner</t>
        </is>
      </c>
    </row>
    <row r="4" ht="18" customHeight="1">
      <c r="A4" s="5" t="inlineStr">
        <is>
          <t>Free PM Templates &amp; Documents for Shipyard Newbuild Projects  ·  Interactive — edit Start Date or Duration and the occupancy bar moves, so double-bookings show up immediately</t>
        </is>
      </c>
    </row>
    <row r="5" ht="6" customHeight="1"/>
    <row r="6" ht="15" customHeight="1">
      <c r="A6" s="6" t="inlineStr">
        <is>
          <t>Shipyard</t>
        </is>
      </c>
      <c r="C6" s="7" t="inlineStr">
        <is>
          <t>[ Enter yard name ]</t>
        </is>
      </c>
    </row>
    <row r="7" ht="15" customHeight="1">
      <c r="A7" s="6" t="inlineStr">
        <is>
          <t>Planning Period Start (editable — shifts the whole planner)</t>
        </is>
      </c>
      <c r="C7" s="8" t="n">
        <v>46027</v>
      </c>
    </row>
    <row r="8" ht="15" customHeight="1">
      <c r="A8" s="6" t="inlineStr">
        <is>
          <t>Planning Horizon</t>
        </is>
      </c>
      <c r="C8" s="7" t="inlineStr">
        <is>
          <t>52 weeks (1 year)</t>
        </is>
      </c>
    </row>
    <row r="11" hidden="1">
      <c r="H11" s="9">
        <f>$C$7+0</f>
        <v/>
      </c>
      <c r="I11" s="9">
        <f>$C$7+7</f>
        <v/>
      </c>
      <c r="J11" s="9">
        <f>$C$7+14</f>
        <v/>
      </c>
      <c r="K11" s="9">
        <f>$C$7+21</f>
        <v/>
      </c>
      <c r="L11" s="9">
        <f>$C$7+28</f>
        <v/>
      </c>
      <c r="M11" s="9">
        <f>$C$7+35</f>
        <v/>
      </c>
      <c r="N11" s="9">
        <f>$C$7+42</f>
        <v/>
      </c>
      <c r="O11" s="9">
        <f>$C$7+49</f>
        <v/>
      </c>
      <c r="P11" s="9">
        <f>$C$7+56</f>
        <v/>
      </c>
      <c r="Q11" s="9">
        <f>$C$7+63</f>
        <v/>
      </c>
      <c r="R11" s="9">
        <f>$C$7+70</f>
        <v/>
      </c>
      <c r="S11" s="9">
        <f>$C$7+77</f>
        <v/>
      </c>
      <c r="T11" s="9">
        <f>$C$7+84</f>
        <v/>
      </c>
      <c r="U11" s="9">
        <f>$C$7+91</f>
        <v/>
      </c>
      <c r="V11" s="9">
        <f>$C$7+98</f>
        <v/>
      </c>
      <c r="W11" s="9">
        <f>$C$7+105</f>
        <v/>
      </c>
      <c r="X11" s="9">
        <f>$C$7+112</f>
        <v/>
      </c>
      <c r="Y11" s="9">
        <f>$C$7+119</f>
        <v/>
      </c>
      <c r="Z11" s="9">
        <f>$C$7+126</f>
        <v/>
      </c>
      <c r="AA11" s="9">
        <f>$C$7+133</f>
        <v/>
      </c>
      <c r="AB11" s="9">
        <f>$C$7+140</f>
        <v/>
      </c>
      <c r="AC11" s="9">
        <f>$C$7+147</f>
        <v/>
      </c>
      <c r="AD11" s="9">
        <f>$C$7+154</f>
        <v/>
      </c>
      <c r="AE11" s="9">
        <f>$C$7+161</f>
        <v/>
      </c>
      <c r="AF11" s="9">
        <f>$C$7+168</f>
        <v/>
      </c>
      <c r="AG11" s="9">
        <f>$C$7+175</f>
        <v/>
      </c>
      <c r="AH11" s="9">
        <f>$C$7+182</f>
        <v/>
      </c>
      <c r="AI11" s="9">
        <f>$C$7+189</f>
        <v/>
      </c>
      <c r="AJ11" s="9">
        <f>$C$7+196</f>
        <v/>
      </c>
      <c r="AK11" s="9">
        <f>$C$7+203</f>
        <v/>
      </c>
      <c r="AL11" s="9">
        <f>$C$7+210</f>
        <v/>
      </c>
      <c r="AM11" s="9">
        <f>$C$7+217</f>
        <v/>
      </c>
      <c r="AN11" s="9">
        <f>$C$7+224</f>
        <v/>
      </c>
      <c r="AO11" s="9">
        <f>$C$7+231</f>
        <v/>
      </c>
      <c r="AP11" s="9">
        <f>$C$7+238</f>
        <v/>
      </c>
      <c r="AQ11" s="9">
        <f>$C$7+245</f>
        <v/>
      </c>
      <c r="AR11" s="9">
        <f>$C$7+252</f>
        <v/>
      </c>
      <c r="AS11" s="9">
        <f>$C$7+259</f>
        <v/>
      </c>
      <c r="AT11" s="9">
        <f>$C$7+266</f>
        <v/>
      </c>
      <c r="AU11" s="9">
        <f>$C$7+273</f>
        <v/>
      </c>
      <c r="AV11" s="9">
        <f>$C$7+280</f>
        <v/>
      </c>
      <c r="AW11" s="9">
        <f>$C$7+287</f>
        <v/>
      </c>
      <c r="AX11" s="9">
        <f>$C$7+294</f>
        <v/>
      </c>
      <c r="AY11" s="9">
        <f>$C$7+301</f>
        <v/>
      </c>
      <c r="AZ11" s="9">
        <f>$C$7+308</f>
        <v/>
      </c>
      <c r="BA11" s="9">
        <f>$C$7+315</f>
        <v/>
      </c>
      <c r="BB11" s="9">
        <f>$C$7+322</f>
        <v/>
      </c>
      <c r="BC11" s="9">
        <f>$C$7+329</f>
        <v/>
      </c>
      <c r="BD11" s="9">
        <f>$C$7+336</f>
        <v/>
      </c>
      <c r="BE11" s="9">
        <f>$C$7+343</f>
        <v/>
      </c>
      <c r="BF11" s="9">
        <f>$C$7+350</f>
        <v/>
      </c>
      <c r="BG11" s="9">
        <f>$C$7+357</f>
        <v/>
      </c>
    </row>
    <row r="12" ht="40" customHeight="1">
      <c r="A12" s="10" t="inlineStr">
        <is>
          <t>Vessel / Hull No.</t>
        </is>
      </c>
      <c r="B12" s="10" t="inlineStr">
        <is>
          <t>Owner</t>
        </is>
      </c>
      <c r="C12" s="10" t="inlineStr">
        <is>
          <t>Purpose</t>
        </is>
      </c>
      <c r="D12" s="10" t="inlineStr">
        <is>
          <t>Duration
(days)</t>
        </is>
      </c>
      <c r="E12" s="10" t="inlineStr">
        <is>
          <t>Start Date</t>
        </is>
      </c>
      <c r="F12" s="10" t="inlineStr">
        <is>
          <t>End Date</t>
        </is>
      </c>
      <c r="G12" s="10" t="inlineStr">
        <is>
          <t>Status</t>
        </is>
      </c>
      <c r="H12" s="11" t="inlineStr">
        <is>
          <t>W1</t>
        </is>
      </c>
      <c r="I12" s="11" t="inlineStr">
        <is>
          <t>W2</t>
        </is>
      </c>
      <c r="J12" s="11" t="inlineStr">
        <is>
          <t>W3</t>
        </is>
      </c>
      <c r="K12" s="11" t="inlineStr">
        <is>
          <t>W4</t>
        </is>
      </c>
      <c r="L12" s="11" t="inlineStr">
        <is>
          <t>W5</t>
        </is>
      </c>
      <c r="M12" s="11" t="inlineStr">
        <is>
          <t>W6</t>
        </is>
      </c>
      <c r="N12" s="11" t="inlineStr">
        <is>
          <t>W7</t>
        </is>
      </c>
      <c r="O12" s="11" t="inlineStr">
        <is>
          <t>W8</t>
        </is>
      </c>
      <c r="P12" s="11" t="inlineStr">
        <is>
          <t>W9</t>
        </is>
      </c>
      <c r="Q12" s="11" t="inlineStr">
        <is>
          <t>W10</t>
        </is>
      </c>
      <c r="R12" s="11" t="inlineStr">
        <is>
          <t>W11</t>
        </is>
      </c>
      <c r="S12" s="11" t="inlineStr">
        <is>
          <t>W12</t>
        </is>
      </c>
      <c r="T12" s="11" t="inlineStr">
        <is>
          <t>W13</t>
        </is>
      </c>
      <c r="U12" s="11" t="inlineStr">
        <is>
          <t>W14</t>
        </is>
      </c>
      <c r="V12" s="11" t="inlineStr">
        <is>
          <t>W15</t>
        </is>
      </c>
      <c r="W12" s="11" t="inlineStr">
        <is>
          <t>W16</t>
        </is>
      </c>
      <c r="X12" s="11" t="inlineStr">
        <is>
          <t>W17</t>
        </is>
      </c>
      <c r="Y12" s="11" t="inlineStr">
        <is>
          <t>W18</t>
        </is>
      </c>
      <c r="Z12" s="11" t="inlineStr">
        <is>
          <t>W19</t>
        </is>
      </c>
      <c r="AA12" s="11" t="inlineStr">
        <is>
          <t>W20</t>
        </is>
      </c>
      <c r="AB12" s="11" t="inlineStr">
        <is>
          <t>W21</t>
        </is>
      </c>
      <c r="AC12" s="11" t="inlineStr">
        <is>
          <t>W22</t>
        </is>
      </c>
      <c r="AD12" s="11" t="inlineStr">
        <is>
          <t>W23</t>
        </is>
      </c>
      <c r="AE12" s="11" t="inlineStr">
        <is>
          <t>W24</t>
        </is>
      </c>
      <c r="AF12" s="11" t="inlineStr">
        <is>
          <t>W25</t>
        </is>
      </c>
      <c r="AG12" s="11" t="inlineStr">
        <is>
          <t>W26</t>
        </is>
      </c>
      <c r="AH12" s="11" t="inlineStr">
        <is>
          <t>W27</t>
        </is>
      </c>
      <c r="AI12" s="11" t="inlineStr">
        <is>
          <t>W28</t>
        </is>
      </c>
      <c r="AJ12" s="11" t="inlineStr">
        <is>
          <t>W29</t>
        </is>
      </c>
      <c r="AK12" s="11" t="inlineStr">
        <is>
          <t>W30</t>
        </is>
      </c>
      <c r="AL12" s="11" t="inlineStr">
        <is>
          <t>W31</t>
        </is>
      </c>
      <c r="AM12" s="11" t="inlineStr">
        <is>
          <t>W32</t>
        </is>
      </c>
      <c r="AN12" s="11" t="inlineStr">
        <is>
          <t>W33</t>
        </is>
      </c>
      <c r="AO12" s="11" t="inlineStr">
        <is>
          <t>W34</t>
        </is>
      </c>
      <c r="AP12" s="11" t="inlineStr">
        <is>
          <t>W35</t>
        </is>
      </c>
      <c r="AQ12" s="11" t="inlineStr">
        <is>
          <t>W36</t>
        </is>
      </c>
      <c r="AR12" s="11" t="inlineStr">
        <is>
          <t>W37</t>
        </is>
      </c>
      <c r="AS12" s="11" t="inlineStr">
        <is>
          <t>W38</t>
        </is>
      </c>
      <c r="AT12" s="11" t="inlineStr">
        <is>
          <t>W39</t>
        </is>
      </c>
      <c r="AU12" s="11" t="inlineStr">
        <is>
          <t>W40</t>
        </is>
      </c>
      <c r="AV12" s="11" t="inlineStr">
        <is>
          <t>W41</t>
        </is>
      </c>
      <c r="AW12" s="11" t="inlineStr">
        <is>
          <t>W42</t>
        </is>
      </c>
      <c r="AX12" s="11" t="inlineStr">
        <is>
          <t>W43</t>
        </is>
      </c>
      <c r="AY12" s="11" t="inlineStr">
        <is>
          <t>W44</t>
        </is>
      </c>
      <c r="AZ12" s="11" t="inlineStr">
        <is>
          <t>W45</t>
        </is>
      </c>
      <c r="BA12" s="11" t="inlineStr">
        <is>
          <t>W46</t>
        </is>
      </c>
      <c r="BB12" s="11" t="inlineStr">
        <is>
          <t>W47</t>
        </is>
      </c>
      <c r="BC12" s="11" t="inlineStr">
        <is>
          <t>W48</t>
        </is>
      </c>
      <c r="BD12" s="11" t="inlineStr">
        <is>
          <t>W49</t>
        </is>
      </c>
      <c r="BE12" s="11" t="inlineStr">
        <is>
          <t>W50</t>
        </is>
      </c>
      <c r="BF12" s="11" t="inlineStr">
        <is>
          <t>W51</t>
        </is>
      </c>
      <c r="BG12" s="11" t="inlineStr">
        <is>
          <t>W52</t>
        </is>
      </c>
    </row>
    <row r="13" ht="15" customHeight="1">
      <c r="A13" s="12" t="inlineStr">
        <is>
          <t>Dry Dock 1</t>
        </is>
      </c>
      <c r="B13" s="13" t="n"/>
      <c r="C13" s="14" t="n"/>
      <c r="D13" s="14" t="n"/>
      <c r="E13" s="14" t="n"/>
      <c r="F13" s="14" t="n"/>
      <c r="G13" s="14" t="n"/>
      <c r="H13" s="15" t="n"/>
      <c r="I13" s="15" t="n"/>
      <c r="J13" s="15" t="n"/>
      <c r="K13" s="15" t="n"/>
      <c r="L13" s="15" t="n"/>
      <c r="M13" s="15" t="n"/>
      <c r="N13" s="15" t="n"/>
      <c r="O13" s="15" t="n"/>
      <c r="P13" s="15" t="n"/>
      <c r="Q13" s="15" t="n"/>
      <c r="R13" s="15" t="n"/>
      <c r="S13" s="15" t="n"/>
      <c r="T13" s="15" t="n"/>
      <c r="U13" s="15" t="n"/>
      <c r="V13" s="15" t="n"/>
      <c r="W13" s="15" t="n"/>
      <c r="X13" s="15" t="n"/>
      <c r="Y13" s="15" t="n"/>
      <c r="Z13" s="15" t="n"/>
      <c r="AA13" s="15" t="n"/>
      <c r="AB13" s="15" t="n"/>
      <c r="AC13" s="15" t="n"/>
      <c r="AD13" s="15" t="n"/>
      <c r="AE13" s="15" t="n"/>
      <c r="AF13" s="15" t="n"/>
      <c r="AG13" s="15" t="n"/>
      <c r="AH13" s="15" t="n"/>
      <c r="AI13" s="15" t="n"/>
      <c r="AJ13" s="15" t="n"/>
      <c r="AK13" s="15" t="n"/>
      <c r="AL13" s="15" t="n"/>
      <c r="AM13" s="15" t="n"/>
      <c r="AN13" s="15" t="n"/>
      <c r="AO13" s="15" t="n"/>
      <c r="AP13" s="15" t="n"/>
      <c r="AQ13" s="15" t="n"/>
      <c r="AR13" s="15" t="n"/>
      <c r="AS13" s="15" t="n"/>
      <c r="AT13" s="15" t="n"/>
      <c r="AU13" s="15" t="n"/>
      <c r="AV13" s="15" t="n"/>
      <c r="AW13" s="15" t="n"/>
      <c r="AX13" s="15" t="n"/>
      <c r="AY13" s="15" t="n"/>
      <c r="AZ13" s="15" t="n"/>
      <c r="BA13" s="15" t="n"/>
      <c r="BB13" s="15" t="n"/>
      <c r="BC13" s="15" t="n"/>
      <c r="BD13" s="15" t="n"/>
      <c r="BE13" s="15" t="n"/>
      <c r="BF13" s="15" t="n"/>
      <c r="BG13" s="15" t="n"/>
    </row>
    <row r="14" ht="24" customHeight="1">
      <c r="A14" s="16" t="inlineStr">
        <is>
          <t>Hull 214 – "Atlas OPV"</t>
        </is>
      </c>
      <c r="B14" s="16" t="inlineStr">
        <is>
          <t>Turkish Coast Guard</t>
        </is>
      </c>
      <c r="C14" s="17" t="inlineStr">
        <is>
          <t>New Construction</t>
        </is>
      </c>
      <c r="D14" s="18" t="n">
        <v>322</v>
      </c>
      <c r="E14" s="19" t="n">
        <v>46027</v>
      </c>
      <c r="F14" s="19">
        <f>E14+D14-1</f>
        <v/>
      </c>
      <c r="G14" s="17" t="inlineStr">
        <is>
          <t>In Progress</t>
        </is>
      </c>
      <c r="H14" s="20" t="n"/>
      <c r="I14" s="20" t="n"/>
      <c r="J14" s="20" t="n"/>
      <c r="K14" s="20" t="n"/>
      <c r="L14" s="20" t="n"/>
      <c r="M14" s="20" t="n"/>
      <c r="N14" s="20" t="n"/>
      <c r="O14" s="20" t="n"/>
      <c r="P14" s="20" t="n"/>
      <c r="Q14" s="20" t="n"/>
      <c r="R14" s="20" t="n"/>
      <c r="S14" s="20" t="n"/>
      <c r="T14" s="20" t="n"/>
      <c r="U14" s="20" t="n"/>
      <c r="V14" s="20" t="n"/>
      <c r="W14" s="20" t="n"/>
      <c r="X14" s="20" t="n"/>
      <c r="Y14" s="20" t="n"/>
      <c r="Z14" s="20" t="n"/>
      <c r="AA14" s="20" t="n"/>
      <c r="AB14" s="20" t="n"/>
      <c r="AC14" s="20" t="n"/>
      <c r="AD14" s="20" t="n"/>
      <c r="AE14" s="20" t="n"/>
      <c r="AF14" s="20" t="n"/>
      <c r="AG14" s="20" t="n"/>
      <c r="AH14" s="20" t="n"/>
      <c r="AI14" s="20" t="n"/>
      <c r="AJ14" s="20" t="n"/>
      <c r="AK14" s="20" t="n"/>
      <c r="AL14" s="20" t="n"/>
      <c r="AM14" s="20" t="n"/>
      <c r="AN14" s="20" t="n"/>
      <c r="AO14" s="20" t="n"/>
      <c r="AP14" s="20" t="n"/>
      <c r="AQ14" s="20" t="n"/>
      <c r="AR14" s="20" t="n"/>
      <c r="AS14" s="20" t="n"/>
      <c r="AT14" s="20" t="n"/>
      <c r="AU14" s="20" t="n"/>
      <c r="AV14" s="20" t="n"/>
      <c r="AW14" s="20" t="n"/>
      <c r="AX14" s="20" t="n"/>
      <c r="AY14" s="20" t="n"/>
      <c r="AZ14" s="20" t="n"/>
      <c r="BA14" s="20" t="n"/>
      <c r="BB14" s="20" t="n"/>
      <c r="BC14" s="20" t="n"/>
      <c r="BD14" s="20" t="n"/>
      <c r="BE14" s="20" t="n"/>
      <c r="BF14" s="20" t="n"/>
      <c r="BG14" s="20" t="n"/>
    </row>
    <row r="15" ht="24" customHeight="1">
      <c r="A15" s="13" t="inlineStr">
        <is>
          <t>Hull 215 – "Meridian Star"</t>
        </is>
      </c>
      <c r="B15" s="13" t="inlineStr">
        <is>
          <t>Meridian Shipping Co.</t>
        </is>
      </c>
      <c r="C15" s="14" t="inlineStr">
        <is>
          <t>New Construction</t>
        </is>
      </c>
      <c r="D15" s="21" t="n">
        <v>308</v>
      </c>
      <c r="E15" s="22" t="n">
        <v>46363</v>
      </c>
      <c r="F15" s="22">
        <f>E15+D15-1</f>
        <v/>
      </c>
      <c r="G15" s="14" t="inlineStr">
        <is>
          <t>Planned</t>
        </is>
      </c>
      <c r="H15" s="20" t="n"/>
      <c r="I15" s="20" t="n"/>
      <c r="J15" s="20" t="n"/>
      <c r="K15" s="20" t="n"/>
      <c r="L15" s="20" t="n"/>
      <c r="M15" s="20" t="n"/>
      <c r="N15" s="20" t="n"/>
      <c r="O15" s="20" t="n"/>
      <c r="P15" s="20" t="n"/>
      <c r="Q15" s="20" t="n"/>
      <c r="R15" s="20" t="n"/>
      <c r="S15" s="20" t="n"/>
      <c r="T15" s="20" t="n"/>
      <c r="U15" s="20" t="n"/>
      <c r="V15" s="20" t="n"/>
      <c r="W15" s="20" t="n"/>
      <c r="X15" s="20" t="n"/>
      <c r="Y15" s="20" t="n"/>
      <c r="Z15" s="20" t="n"/>
      <c r="AA15" s="20" t="n"/>
      <c r="AB15" s="20" t="n"/>
      <c r="AC15" s="20" t="n"/>
      <c r="AD15" s="20" t="n"/>
      <c r="AE15" s="20" t="n"/>
      <c r="AF15" s="20" t="n"/>
      <c r="AG15" s="20" t="n"/>
      <c r="AH15" s="20" t="n"/>
      <c r="AI15" s="20" t="n"/>
      <c r="AJ15" s="20" t="n"/>
      <c r="AK15" s="20" t="n"/>
      <c r="AL15" s="20" t="n"/>
      <c r="AM15" s="20" t="n"/>
      <c r="AN15" s="20" t="n"/>
      <c r="AO15" s="20" t="n"/>
      <c r="AP15" s="20" t="n"/>
      <c r="AQ15" s="20" t="n"/>
      <c r="AR15" s="20" t="n"/>
      <c r="AS15" s="20" t="n"/>
      <c r="AT15" s="20" t="n"/>
      <c r="AU15" s="20" t="n"/>
      <c r="AV15" s="20" t="n"/>
      <c r="AW15" s="20" t="n"/>
      <c r="AX15" s="20" t="n"/>
      <c r="AY15" s="20" t="n"/>
      <c r="AZ15" s="20" t="n"/>
      <c r="BA15" s="20" t="n"/>
      <c r="BB15" s="20" t="n"/>
      <c r="BC15" s="20" t="n"/>
      <c r="BD15" s="20" t="n"/>
      <c r="BE15" s="20" t="n"/>
      <c r="BF15" s="20" t="n"/>
      <c r="BG15" s="20" t="n"/>
    </row>
    <row r="16" ht="15" customHeight="1">
      <c r="A16" s="16" t="inlineStr">
        <is>
          <t>Dry Dock 2</t>
        </is>
      </c>
      <c r="B16" s="16" t="n"/>
      <c r="C16" s="17" t="n"/>
      <c r="D16" s="17" t="n"/>
      <c r="E16" s="17" t="n"/>
      <c r="F16" s="17" t="n"/>
      <c r="G16" s="17" t="n"/>
      <c r="H16" s="15" t="n"/>
      <c r="I16" s="15" t="n"/>
      <c r="J16" s="15" t="n"/>
      <c r="K16" s="15" t="n"/>
      <c r="L16" s="15" t="n"/>
      <c r="M16" s="15" t="n"/>
      <c r="N16" s="15" t="n"/>
      <c r="O16" s="15" t="n"/>
      <c r="P16" s="15" t="n"/>
      <c r="Q16" s="15" t="n"/>
      <c r="R16" s="15" t="n"/>
      <c r="S16" s="15" t="n"/>
      <c r="T16" s="15" t="n"/>
      <c r="U16" s="15" t="n"/>
      <c r="V16" s="15" t="n"/>
      <c r="W16" s="15" t="n"/>
      <c r="X16" s="15" t="n"/>
      <c r="Y16" s="15" t="n"/>
      <c r="Z16" s="15" t="n"/>
      <c r="AA16" s="15" t="n"/>
      <c r="AB16" s="15" t="n"/>
      <c r="AC16" s="15" t="n"/>
      <c r="AD16" s="15" t="n"/>
      <c r="AE16" s="15" t="n"/>
      <c r="AF16" s="15" t="n"/>
      <c r="AG16" s="15" t="n"/>
      <c r="AH16" s="15" t="n"/>
      <c r="AI16" s="15" t="n"/>
      <c r="AJ16" s="15" t="n"/>
      <c r="AK16" s="15" t="n"/>
      <c r="AL16" s="15" t="n"/>
      <c r="AM16" s="15" t="n"/>
      <c r="AN16" s="15" t="n"/>
      <c r="AO16" s="15" t="n"/>
      <c r="AP16" s="15" t="n"/>
      <c r="AQ16" s="15" t="n"/>
      <c r="AR16" s="15" t="n"/>
      <c r="AS16" s="15" t="n"/>
      <c r="AT16" s="15" t="n"/>
      <c r="AU16" s="15" t="n"/>
      <c r="AV16" s="15" t="n"/>
      <c r="AW16" s="15" t="n"/>
      <c r="AX16" s="15" t="n"/>
      <c r="AY16" s="15" t="n"/>
      <c r="AZ16" s="15" t="n"/>
      <c r="BA16" s="15" t="n"/>
      <c r="BB16" s="15" t="n"/>
      <c r="BC16" s="15" t="n"/>
      <c r="BD16" s="15" t="n"/>
      <c r="BE16" s="15" t="n"/>
      <c r="BF16" s="15" t="n"/>
      <c r="BG16" s="15" t="n"/>
    </row>
    <row r="17" ht="24" customHeight="1">
      <c r="A17" s="13" t="inlineStr">
        <is>
          <t>MV Bosphorus Star</t>
        </is>
      </c>
      <c r="B17" s="13" t="inlineStr">
        <is>
          <t>Aegean Lines</t>
        </is>
      </c>
      <c r="C17" s="14" t="inlineStr">
        <is>
          <t>Repair</t>
        </is>
      </c>
      <c r="D17" s="21" t="n">
        <v>21</v>
      </c>
      <c r="E17" s="22" t="n">
        <v>46041</v>
      </c>
      <c r="F17" s="22">
        <f>E17+D17-1</f>
        <v/>
      </c>
      <c r="G17" s="14" t="inlineStr">
        <is>
          <t>Completed</t>
        </is>
      </c>
      <c r="H17" s="20" t="n"/>
      <c r="I17" s="20" t="n"/>
      <c r="J17" s="20" t="n"/>
      <c r="K17" s="20" t="n"/>
      <c r="L17" s="20" t="n"/>
      <c r="M17" s="20" t="n"/>
      <c r="N17" s="20" t="n"/>
      <c r="O17" s="20" t="n"/>
      <c r="P17" s="20" t="n"/>
      <c r="Q17" s="20" t="n"/>
      <c r="R17" s="20" t="n"/>
      <c r="S17" s="20" t="n"/>
      <c r="T17" s="20" t="n"/>
      <c r="U17" s="20" t="n"/>
      <c r="V17" s="20" t="n"/>
      <c r="W17" s="20" t="n"/>
      <c r="X17" s="20" t="n"/>
      <c r="Y17" s="20" t="n"/>
      <c r="Z17" s="20" t="n"/>
      <c r="AA17" s="20" t="n"/>
      <c r="AB17" s="20" t="n"/>
      <c r="AC17" s="20" t="n"/>
      <c r="AD17" s="20" t="n"/>
      <c r="AE17" s="20" t="n"/>
      <c r="AF17" s="20" t="n"/>
      <c r="AG17" s="20" t="n"/>
      <c r="AH17" s="20" t="n"/>
      <c r="AI17" s="20" t="n"/>
      <c r="AJ17" s="20" t="n"/>
      <c r="AK17" s="20" t="n"/>
      <c r="AL17" s="20" t="n"/>
      <c r="AM17" s="20" t="n"/>
      <c r="AN17" s="20" t="n"/>
      <c r="AO17" s="20" t="n"/>
      <c r="AP17" s="20" t="n"/>
      <c r="AQ17" s="20" t="n"/>
      <c r="AR17" s="20" t="n"/>
      <c r="AS17" s="20" t="n"/>
      <c r="AT17" s="20" t="n"/>
      <c r="AU17" s="20" t="n"/>
      <c r="AV17" s="20" t="n"/>
      <c r="AW17" s="20" t="n"/>
      <c r="AX17" s="20" t="n"/>
      <c r="AY17" s="20" t="n"/>
      <c r="AZ17" s="20" t="n"/>
      <c r="BA17" s="20" t="n"/>
      <c r="BB17" s="20" t="n"/>
      <c r="BC17" s="20" t="n"/>
      <c r="BD17" s="20" t="n"/>
      <c r="BE17" s="20" t="n"/>
      <c r="BF17" s="20" t="n"/>
      <c r="BG17" s="20" t="n"/>
    </row>
    <row r="18" ht="24" customHeight="1">
      <c r="A18" s="16" t="inlineStr">
        <is>
          <t>MV Kaptan Ahmet</t>
        </is>
      </c>
      <c r="B18" s="16" t="inlineStr">
        <is>
          <t>Marmara Shipping</t>
        </is>
      </c>
      <c r="C18" s="17" t="inlineStr">
        <is>
          <t>Repair</t>
        </is>
      </c>
      <c r="D18" s="18" t="n">
        <v>14</v>
      </c>
      <c r="E18" s="19" t="n">
        <v>46097</v>
      </c>
      <c r="F18" s="19">
        <f>E18+D18-1</f>
        <v/>
      </c>
      <c r="G18" s="17" t="inlineStr">
        <is>
          <t>Completed</t>
        </is>
      </c>
      <c r="H18" s="20" t="n"/>
      <c r="I18" s="20" t="n"/>
      <c r="J18" s="20" t="n"/>
      <c r="K18" s="20" t="n"/>
      <c r="L18" s="20" t="n"/>
      <c r="M18" s="20" t="n"/>
      <c r="N18" s="20" t="n"/>
      <c r="O18" s="20" t="n"/>
      <c r="P18" s="20" t="n"/>
      <c r="Q18" s="20" t="n"/>
      <c r="R18" s="20" t="n"/>
      <c r="S18" s="20" t="n"/>
      <c r="T18" s="20" t="n"/>
      <c r="U18" s="20" t="n"/>
      <c r="V18" s="20" t="n"/>
      <c r="W18" s="20" t="n"/>
      <c r="X18" s="20" t="n"/>
      <c r="Y18" s="20" t="n"/>
      <c r="Z18" s="20" t="n"/>
      <c r="AA18" s="20" t="n"/>
      <c r="AB18" s="20" t="n"/>
      <c r="AC18" s="20" t="n"/>
      <c r="AD18" s="20" t="n"/>
      <c r="AE18" s="20" t="n"/>
      <c r="AF18" s="20" t="n"/>
      <c r="AG18" s="20" t="n"/>
      <c r="AH18" s="20" t="n"/>
      <c r="AI18" s="20" t="n"/>
      <c r="AJ18" s="20" t="n"/>
      <c r="AK18" s="20" t="n"/>
      <c r="AL18" s="20" t="n"/>
      <c r="AM18" s="20" t="n"/>
      <c r="AN18" s="20" t="n"/>
      <c r="AO18" s="20" t="n"/>
      <c r="AP18" s="20" t="n"/>
      <c r="AQ18" s="20" t="n"/>
      <c r="AR18" s="20" t="n"/>
      <c r="AS18" s="20" t="n"/>
      <c r="AT18" s="20" t="n"/>
      <c r="AU18" s="20" t="n"/>
      <c r="AV18" s="20" t="n"/>
      <c r="AW18" s="20" t="n"/>
      <c r="AX18" s="20" t="n"/>
      <c r="AY18" s="20" t="n"/>
      <c r="AZ18" s="20" t="n"/>
      <c r="BA18" s="20" t="n"/>
      <c r="BB18" s="20" t="n"/>
      <c r="BC18" s="20" t="n"/>
      <c r="BD18" s="20" t="n"/>
      <c r="BE18" s="20" t="n"/>
      <c r="BF18" s="20" t="n"/>
      <c r="BG18" s="20" t="n"/>
    </row>
    <row r="19" ht="24" customHeight="1">
      <c r="A19" s="13" t="inlineStr">
        <is>
          <t>Hull 216 – "Horizon II"</t>
        </is>
      </c>
      <c r="B19" s="13" t="inlineStr">
        <is>
          <t>Coastal Defense Agency</t>
        </is>
      </c>
      <c r="C19" s="14" t="inlineStr">
        <is>
          <t>New Construction</t>
        </is>
      </c>
      <c r="D19" s="21" t="n">
        <v>280</v>
      </c>
      <c r="E19" s="22" t="n">
        <v>46167</v>
      </c>
      <c r="F19" s="22">
        <f>E19+D19-1</f>
        <v/>
      </c>
      <c r="G19" s="14" t="inlineStr">
        <is>
          <t>Planned</t>
        </is>
      </c>
      <c r="H19" s="20" t="n"/>
      <c r="I19" s="20" t="n"/>
      <c r="J19" s="20" t="n"/>
      <c r="K19" s="20" t="n"/>
      <c r="L19" s="20" t="n"/>
      <c r="M19" s="20" t="n"/>
      <c r="N19" s="20" t="n"/>
      <c r="O19" s="20" t="n"/>
      <c r="P19" s="20" t="n"/>
      <c r="Q19" s="20" t="n"/>
      <c r="R19" s="20" t="n"/>
      <c r="S19" s="20" t="n"/>
      <c r="T19" s="20" t="n"/>
      <c r="U19" s="20" t="n"/>
      <c r="V19" s="20" t="n"/>
      <c r="W19" s="20" t="n"/>
      <c r="X19" s="20" t="n"/>
      <c r="Y19" s="20" t="n"/>
      <c r="Z19" s="20" t="n"/>
      <c r="AA19" s="20" t="n"/>
      <c r="AB19" s="20" t="n"/>
      <c r="AC19" s="20" t="n"/>
      <c r="AD19" s="20" t="n"/>
      <c r="AE19" s="20" t="n"/>
      <c r="AF19" s="20" t="n"/>
      <c r="AG19" s="20" t="n"/>
      <c r="AH19" s="20" t="n"/>
      <c r="AI19" s="20" t="n"/>
      <c r="AJ19" s="20" t="n"/>
      <c r="AK19" s="20" t="n"/>
      <c r="AL19" s="20" t="n"/>
      <c r="AM19" s="20" t="n"/>
      <c r="AN19" s="20" t="n"/>
      <c r="AO19" s="20" t="n"/>
      <c r="AP19" s="20" t="n"/>
      <c r="AQ19" s="20" t="n"/>
      <c r="AR19" s="20" t="n"/>
      <c r="AS19" s="20" t="n"/>
      <c r="AT19" s="20" t="n"/>
      <c r="AU19" s="20" t="n"/>
      <c r="AV19" s="20" t="n"/>
      <c r="AW19" s="20" t="n"/>
      <c r="AX19" s="20" t="n"/>
      <c r="AY19" s="20" t="n"/>
      <c r="AZ19" s="20" t="n"/>
      <c r="BA19" s="20" t="n"/>
      <c r="BB19" s="20" t="n"/>
      <c r="BC19" s="20" t="n"/>
      <c r="BD19" s="20" t="n"/>
      <c r="BE19" s="20" t="n"/>
      <c r="BF19" s="20" t="n"/>
      <c r="BG19" s="20" t="n"/>
    </row>
    <row r="20" ht="15" customHeight="1">
      <c r="A20" s="16" t="inlineStr">
        <is>
          <t>Outfitting Quay A</t>
        </is>
      </c>
      <c r="B20" s="16" t="n"/>
      <c r="C20" s="17" t="n"/>
      <c r="D20" s="17" t="n"/>
      <c r="E20" s="17" t="n"/>
      <c r="F20" s="17" t="n"/>
      <c r="G20" s="17" t="n"/>
      <c r="H20" s="15" t="n"/>
      <c r="I20" s="15" t="n"/>
      <c r="J20" s="15" t="n"/>
      <c r="K20" s="15" t="n"/>
      <c r="L20" s="15" t="n"/>
      <c r="M20" s="15" t="n"/>
      <c r="N20" s="15" t="n"/>
      <c r="O20" s="15" t="n"/>
      <c r="P20" s="15" t="n"/>
      <c r="Q20" s="15" t="n"/>
      <c r="R20" s="15" t="n"/>
      <c r="S20" s="15" t="n"/>
      <c r="T20" s="15" t="n"/>
      <c r="U20" s="15" t="n"/>
      <c r="V20" s="15" t="n"/>
      <c r="W20" s="15" t="n"/>
      <c r="X20" s="15" t="n"/>
      <c r="Y20" s="15" t="n"/>
      <c r="Z20" s="15" t="n"/>
      <c r="AA20" s="15" t="n"/>
      <c r="AB20" s="15" t="n"/>
      <c r="AC20" s="15" t="n"/>
      <c r="AD20" s="15" t="n"/>
      <c r="AE20" s="15" t="n"/>
      <c r="AF20" s="15" t="n"/>
      <c r="AG20" s="15" t="n"/>
      <c r="AH20" s="15" t="n"/>
      <c r="AI20" s="15" t="n"/>
      <c r="AJ20" s="15" t="n"/>
      <c r="AK20" s="15" t="n"/>
      <c r="AL20" s="15" t="n"/>
      <c r="AM20" s="15" t="n"/>
      <c r="AN20" s="15" t="n"/>
      <c r="AO20" s="15" t="n"/>
      <c r="AP20" s="15" t="n"/>
      <c r="AQ20" s="15" t="n"/>
      <c r="AR20" s="15" t="n"/>
      <c r="AS20" s="15" t="n"/>
      <c r="AT20" s="15" t="n"/>
      <c r="AU20" s="15" t="n"/>
      <c r="AV20" s="15" t="n"/>
      <c r="AW20" s="15" t="n"/>
      <c r="AX20" s="15" t="n"/>
      <c r="AY20" s="15" t="n"/>
      <c r="AZ20" s="15" t="n"/>
      <c r="BA20" s="15" t="n"/>
      <c r="BB20" s="15" t="n"/>
      <c r="BC20" s="15" t="n"/>
      <c r="BD20" s="15" t="n"/>
      <c r="BE20" s="15" t="n"/>
      <c r="BF20" s="15" t="n"/>
      <c r="BG20" s="15" t="n"/>
    </row>
    <row r="21" ht="24" customHeight="1">
      <c r="A21" s="13" t="inlineStr">
        <is>
          <t>Hull 213 – "Pioneer"</t>
        </is>
      </c>
      <c r="B21" s="13" t="inlineStr">
        <is>
          <t>Blue Wave Ferries</t>
        </is>
      </c>
      <c r="C21" s="14" t="inlineStr">
        <is>
          <t>Outfitting</t>
        </is>
      </c>
      <c r="D21" s="21" t="n">
        <v>140</v>
      </c>
      <c r="E21" s="22" t="n">
        <v>46027</v>
      </c>
      <c r="F21" s="22">
        <f>E21+D21-1</f>
        <v/>
      </c>
      <c r="G21" s="14" t="inlineStr">
        <is>
          <t>In Progress</t>
        </is>
      </c>
      <c r="H21" s="20" t="n"/>
      <c r="I21" s="20" t="n"/>
      <c r="J21" s="20" t="n"/>
      <c r="K21" s="20" t="n"/>
      <c r="L21" s="20" t="n"/>
      <c r="M21" s="20" t="n"/>
      <c r="N21" s="20" t="n"/>
      <c r="O21" s="20" t="n"/>
      <c r="P21" s="20" t="n"/>
      <c r="Q21" s="20" t="n"/>
      <c r="R21" s="20" t="n"/>
      <c r="S21" s="20" t="n"/>
      <c r="T21" s="20" t="n"/>
      <c r="U21" s="20" t="n"/>
      <c r="V21" s="20" t="n"/>
      <c r="W21" s="20" t="n"/>
      <c r="X21" s="20" t="n"/>
      <c r="Y21" s="20" t="n"/>
      <c r="Z21" s="20" t="n"/>
      <c r="AA21" s="20" t="n"/>
      <c r="AB21" s="20" t="n"/>
      <c r="AC21" s="20" t="n"/>
      <c r="AD21" s="20" t="n"/>
      <c r="AE21" s="20" t="n"/>
      <c r="AF21" s="20" t="n"/>
      <c r="AG21" s="20" t="n"/>
      <c r="AH21" s="20" t="n"/>
      <c r="AI21" s="20" t="n"/>
      <c r="AJ21" s="20" t="n"/>
      <c r="AK21" s="20" t="n"/>
      <c r="AL21" s="20" t="n"/>
      <c r="AM21" s="20" t="n"/>
      <c r="AN21" s="20" t="n"/>
      <c r="AO21" s="20" t="n"/>
      <c r="AP21" s="20" t="n"/>
      <c r="AQ21" s="20" t="n"/>
      <c r="AR21" s="20" t="n"/>
      <c r="AS21" s="20" t="n"/>
      <c r="AT21" s="20" t="n"/>
      <c r="AU21" s="20" t="n"/>
      <c r="AV21" s="20" t="n"/>
      <c r="AW21" s="20" t="n"/>
      <c r="AX21" s="20" t="n"/>
      <c r="AY21" s="20" t="n"/>
      <c r="AZ21" s="20" t="n"/>
      <c r="BA21" s="20" t="n"/>
      <c r="BB21" s="20" t="n"/>
      <c r="BC21" s="20" t="n"/>
      <c r="BD21" s="20" t="n"/>
      <c r="BE21" s="20" t="n"/>
      <c r="BF21" s="20" t="n"/>
      <c r="BG21" s="20" t="n"/>
    </row>
    <row r="22" ht="24" customHeight="1">
      <c r="A22" s="16" t="inlineStr">
        <is>
          <t>Hull 214 – "Atlas OPV"</t>
        </is>
      </c>
      <c r="B22" s="16" t="inlineStr">
        <is>
          <t>Turkish Coast Guard</t>
        </is>
      </c>
      <c r="C22" s="17" t="inlineStr">
        <is>
          <t>Outfitting</t>
        </is>
      </c>
      <c r="D22" s="18" t="n">
        <v>126</v>
      </c>
      <c r="E22" s="19" t="n">
        <v>46237</v>
      </c>
      <c r="F22" s="19">
        <f>E22+D22-1</f>
        <v/>
      </c>
      <c r="G22" s="17" t="inlineStr">
        <is>
          <t>Planned</t>
        </is>
      </c>
      <c r="H22" s="20" t="n"/>
      <c r="I22" s="20" t="n"/>
      <c r="J22" s="20" t="n"/>
      <c r="K22" s="20" t="n"/>
      <c r="L22" s="20" t="n"/>
      <c r="M22" s="20" t="n"/>
      <c r="N22" s="20" t="n"/>
      <c r="O22" s="20" t="n"/>
      <c r="P22" s="20" t="n"/>
      <c r="Q22" s="20" t="n"/>
      <c r="R22" s="20" t="n"/>
      <c r="S22" s="20" t="n"/>
      <c r="T22" s="20" t="n"/>
      <c r="U22" s="20" t="n"/>
      <c r="V22" s="20" t="n"/>
      <c r="W22" s="20" t="n"/>
      <c r="X22" s="20" t="n"/>
      <c r="Y22" s="20" t="n"/>
      <c r="Z22" s="20" t="n"/>
      <c r="AA22" s="20" t="n"/>
      <c r="AB22" s="20" t="n"/>
      <c r="AC22" s="20" t="n"/>
      <c r="AD22" s="20" t="n"/>
      <c r="AE22" s="20" t="n"/>
      <c r="AF22" s="20" t="n"/>
      <c r="AG22" s="20" t="n"/>
      <c r="AH22" s="20" t="n"/>
      <c r="AI22" s="20" t="n"/>
      <c r="AJ22" s="20" t="n"/>
      <c r="AK22" s="20" t="n"/>
      <c r="AL22" s="20" t="n"/>
      <c r="AM22" s="20" t="n"/>
      <c r="AN22" s="20" t="n"/>
      <c r="AO22" s="20" t="n"/>
      <c r="AP22" s="20" t="n"/>
      <c r="AQ22" s="20" t="n"/>
      <c r="AR22" s="20" t="n"/>
      <c r="AS22" s="20" t="n"/>
      <c r="AT22" s="20" t="n"/>
      <c r="AU22" s="20" t="n"/>
      <c r="AV22" s="20" t="n"/>
      <c r="AW22" s="20" t="n"/>
      <c r="AX22" s="20" t="n"/>
      <c r="AY22" s="20" t="n"/>
      <c r="AZ22" s="20" t="n"/>
      <c r="BA22" s="20" t="n"/>
      <c r="BB22" s="20" t="n"/>
      <c r="BC22" s="20" t="n"/>
      <c r="BD22" s="20" t="n"/>
      <c r="BE22" s="20" t="n"/>
      <c r="BF22" s="20" t="n"/>
      <c r="BG22" s="20" t="n"/>
    </row>
    <row r="23" ht="15" customHeight="1">
      <c r="A23" s="12" t="inlineStr">
        <is>
          <t>Outfitting Quay B</t>
        </is>
      </c>
      <c r="B23" s="13" t="n"/>
      <c r="C23" s="14" t="n"/>
      <c r="D23" s="14" t="n"/>
      <c r="E23" s="14" t="n"/>
      <c r="F23" s="14" t="n"/>
      <c r="G23" s="14" t="n"/>
      <c r="H23" s="15" t="n"/>
      <c r="I23" s="15" t="n"/>
      <c r="J23" s="15" t="n"/>
      <c r="K23" s="15" t="n"/>
      <c r="L23" s="15" t="n"/>
      <c r="M23" s="15" t="n"/>
      <c r="N23" s="15" t="n"/>
      <c r="O23" s="15" t="n"/>
      <c r="P23" s="15" t="n"/>
      <c r="Q23" s="15" t="n"/>
      <c r="R23" s="15" t="n"/>
      <c r="S23" s="15" t="n"/>
      <c r="T23" s="15" t="n"/>
      <c r="U23" s="15" t="n"/>
      <c r="V23" s="15" t="n"/>
      <c r="W23" s="15" t="n"/>
      <c r="X23" s="15" t="n"/>
      <c r="Y23" s="15" t="n"/>
      <c r="Z23" s="15" t="n"/>
      <c r="AA23" s="15" t="n"/>
      <c r="AB23" s="15" t="n"/>
      <c r="AC23" s="15" t="n"/>
      <c r="AD23" s="15" t="n"/>
      <c r="AE23" s="15" t="n"/>
      <c r="AF23" s="15" t="n"/>
      <c r="AG23" s="15" t="n"/>
      <c r="AH23" s="15" t="n"/>
      <c r="AI23" s="15" t="n"/>
      <c r="AJ23" s="15" t="n"/>
      <c r="AK23" s="15" t="n"/>
      <c r="AL23" s="15" t="n"/>
      <c r="AM23" s="15" t="n"/>
      <c r="AN23" s="15" t="n"/>
      <c r="AO23" s="15" t="n"/>
      <c r="AP23" s="15" t="n"/>
      <c r="AQ23" s="15" t="n"/>
      <c r="AR23" s="15" t="n"/>
      <c r="AS23" s="15" t="n"/>
      <c r="AT23" s="15" t="n"/>
      <c r="AU23" s="15" t="n"/>
      <c r="AV23" s="15" t="n"/>
      <c r="AW23" s="15" t="n"/>
      <c r="AX23" s="15" t="n"/>
      <c r="AY23" s="15" t="n"/>
      <c r="AZ23" s="15" t="n"/>
      <c r="BA23" s="15" t="n"/>
      <c r="BB23" s="15" t="n"/>
      <c r="BC23" s="15" t="n"/>
      <c r="BD23" s="15" t="n"/>
      <c r="BE23" s="15" t="n"/>
      <c r="BF23" s="15" t="n"/>
      <c r="BG23" s="15" t="n"/>
    </row>
    <row r="24" ht="24" customHeight="1">
      <c r="A24" s="16" t="inlineStr">
        <is>
          <t>MV Golden Bosphorus</t>
        </is>
      </c>
      <c r="B24" s="16" t="inlineStr">
        <is>
          <t>Owner Layup / Storage</t>
        </is>
      </c>
      <c r="C24" s="17" t="inlineStr">
        <is>
          <t>Layup</t>
        </is>
      </c>
      <c r="D24" s="18" t="n">
        <v>364</v>
      </c>
      <c r="E24" s="19" t="n">
        <v>46027</v>
      </c>
      <c r="F24" s="19">
        <f>E24+D24-1</f>
        <v/>
      </c>
      <c r="G24" s="17" t="inlineStr">
        <is>
          <t>Ongoing</t>
        </is>
      </c>
      <c r="H24" s="20" t="n"/>
      <c r="I24" s="20" t="n"/>
      <c r="J24" s="20" t="n"/>
      <c r="K24" s="20" t="n"/>
      <c r="L24" s="20" t="n"/>
      <c r="M24" s="20" t="n"/>
      <c r="N24" s="20" t="n"/>
      <c r="O24" s="20" t="n"/>
      <c r="P24" s="20" t="n"/>
      <c r="Q24" s="20" t="n"/>
      <c r="R24" s="20" t="n"/>
      <c r="S24" s="20" t="n"/>
      <c r="T24" s="20" t="n"/>
      <c r="U24" s="20" t="n"/>
      <c r="V24" s="20" t="n"/>
      <c r="W24" s="20" t="n"/>
      <c r="X24" s="20" t="n"/>
      <c r="Y24" s="20" t="n"/>
      <c r="Z24" s="20" t="n"/>
      <c r="AA24" s="20" t="n"/>
      <c r="AB24" s="20" t="n"/>
      <c r="AC24" s="20" t="n"/>
      <c r="AD24" s="20" t="n"/>
      <c r="AE24" s="20" t="n"/>
      <c r="AF24" s="20" t="n"/>
      <c r="AG24" s="20" t="n"/>
      <c r="AH24" s="20" t="n"/>
      <c r="AI24" s="20" t="n"/>
      <c r="AJ24" s="20" t="n"/>
      <c r="AK24" s="20" t="n"/>
      <c r="AL24" s="20" t="n"/>
      <c r="AM24" s="20" t="n"/>
      <c r="AN24" s="20" t="n"/>
      <c r="AO24" s="20" t="n"/>
      <c r="AP24" s="20" t="n"/>
      <c r="AQ24" s="20" t="n"/>
      <c r="AR24" s="20" t="n"/>
      <c r="AS24" s="20" t="n"/>
      <c r="AT24" s="20" t="n"/>
      <c r="AU24" s="20" t="n"/>
      <c r="AV24" s="20" t="n"/>
      <c r="AW24" s="20" t="n"/>
      <c r="AX24" s="20" t="n"/>
      <c r="AY24" s="20" t="n"/>
      <c r="AZ24" s="20" t="n"/>
      <c r="BA24" s="20" t="n"/>
      <c r="BB24" s="20" t="n"/>
      <c r="BC24" s="20" t="n"/>
      <c r="BD24" s="20" t="n"/>
      <c r="BE24" s="20" t="n"/>
      <c r="BF24" s="20" t="n"/>
      <c r="BG24" s="20" t="n"/>
    </row>
    <row r="25" ht="15" customHeight="1">
      <c r="A25" s="12" t="inlineStr">
        <is>
          <t>Repair Berth</t>
        </is>
      </c>
      <c r="B25" s="13" t="n"/>
      <c r="C25" s="14" t="n"/>
      <c r="D25" s="14" t="n"/>
      <c r="E25" s="14" t="n"/>
      <c r="F25" s="14" t="n"/>
      <c r="G25" s="14" t="n"/>
      <c r="H25" s="15" t="n"/>
      <c r="I25" s="15" t="n"/>
      <c r="J25" s="15" t="n"/>
      <c r="K25" s="15" t="n"/>
      <c r="L25" s="15" t="n"/>
      <c r="M25" s="15" t="n"/>
      <c r="N25" s="15" t="n"/>
      <c r="O25" s="15" t="n"/>
      <c r="P25" s="15" t="n"/>
      <c r="Q25" s="15" t="n"/>
      <c r="R25" s="15" t="n"/>
      <c r="S25" s="15" t="n"/>
      <c r="T25" s="15" t="n"/>
      <c r="U25" s="15" t="n"/>
      <c r="V25" s="15" t="n"/>
      <c r="W25" s="15" t="n"/>
      <c r="X25" s="15" t="n"/>
      <c r="Y25" s="15" t="n"/>
      <c r="Z25" s="15" t="n"/>
      <c r="AA25" s="15" t="n"/>
      <c r="AB25" s="15" t="n"/>
      <c r="AC25" s="15" t="n"/>
      <c r="AD25" s="15" t="n"/>
      <c r="AE25" s="15" t="n"/>
      <c r="AF25" s="15" t="n"/>
      <c r="AG25" s="15" t="n"/>
      <c r="AH25" s="15" t="n"/>
      <c r="AI25" s="15" t="n"/>
      <c r="AJ25" s="15" t="n"/>
      <c r="AK25" s="15" t="n"/>
      <c r="AL25" s="15" t="n"/>
      <c r="AM25" s="15" t="n"/>
      <c r="AN25" s="15" t="n"/>
      <c r="AO25" s="15" t="n"/>
      <c r="AP25" s="15" t="n"/>
      <c r="AQ25" s="15" t="n"/>
      <c r="AR25" s="15" t="n"/>
      <c r="AS25" s="15" t="n"/>
      <c r="AT25" s="15" t="n"/>
      <c r="AU25" s="15" t="n"/>
      <c r="AV25" s="15" t="n"/>
      <c r="AW25" s="15" t="n"/>
      <c r="AX25" s="15" t="n"/>
      <c r="AY25" s="15" t="n"/>
      <c r="AZ25" s="15" t="n"/>
      <c r="BA25" s="15" t="n"/>
      <c r="BB25" s="15" t="n"/>
      <c r="BC25" s="15" t="n"/>
      <c r="BD25" s="15" t="n"/>
      <c r="BE25" s="15" t="n"/>
      <c r="BF25" s="15" t="n"/>
      <c r="BG25" s="15" t="n"/>
    </row>
    <row r="26" ht="24" customHeight="1">
      <c r="A26" s="16" t="inlineStr">
        <is>
          <t>MV Nordic Trader</t>
        </is>
      </c>
      <c r="B26" s="16" t="inlineStr">
        <is>
          <t>Nordic Shipping</t>
        </is>
      </c>
      <c r="C26" s="17" t="inlineStr">
        <is>
          <t>Repair</t>
        </is>
      </c>
      <c r="D26" s="18" t="n">
        <v>14</v>
      </c>
      <c r="E26" s="19" t="n">
        <v>46062</v>
      </c>
      <c r="F26" s="19">
        <f>E26+D26-1</f>
        <v/>
      </c>
      <c r="G26" s="17" t="inlineStr">
        <is>
          <t>Completed</t>
        </is>
      </c>
      <c r="H26" s="20" t="n"/>
      <c r="I26" s="20" t="n"/>
      <c r="J26" s="20" t="n"/>
      <c r="K26" s="20" t="n"/>
      <c r="L26" s="20" t="n"/>
      <c r="M26" s="20" t="n"/>
      <c r="N26" s="20" t="n"/>
      <c r="O26" s="20" t="n"/>
      <c r="P26" s="20" t="n"/>
      <c r="Q26" s="20" t="n"/>
      <c r="R26" s="20" t="n"/>
      <c r="S26" s="20" t="n"/>
      <c r="T26" s="20" t="n"/>
      <c r="U26" s="20" t="n"/>
      <c r="V26" s="20" t="n"/>
      <c r="W26" s="20" t="n"/>
      <c r="X26" s="20" t="n"/>
      <c r="Y26" s="20" t="n"/>
      <c r="Z26" s="20" t="n"/>
      <c r="AA26" s="20" t="n"/>
      <c r="AB26" s="20" t="n"/>
      <c r="AC26" s="20" t="n"/>
      <c r="AD26" s="20" t="n"/>
      <c r="AE26" s="20" t="n"/>
      <c r="AF26" s="20" t="n"/>
      <c r="AG26" s="20" t="n"/>
      <c r="AH26" s="20" t="n"/>
      <c r="AI26" s="20" t="n"/>
      <c r="AJ26" s="20" t="n"/>
      <c r="AK26" s="20" t="n"/>
      <c r="AL26" s="20" t="n"/>
      <c r="AM26" s="20" t="n"/>
      <c r="AN26" s="20" t="n"/>
      <c r="AO26" s="20" t="n"/>
      <c r="AP26" s="20" t="n"/>
      <c r="AQ26" s="20" t="n"/>
      <c r="AR26" s="20" t="n"/>
      <c r="AS26" s="20" t="n"/>
      <c r="AT26" s="20" t="n"/>
      <c r="AU26" s="20" t="n"/>
      <c r="AV26" s="20" t="n"/>
      <c r="AW26" s="20" t="n"/>
      <c r="AX26" s="20" t="n"/>
      <c r="AY26" s="20" t="n"/>
      <c r="AZ26" s="20" t="n"/>
      <c r="BA26" s="20" t="n"/>
      <c r="BB26" s="20" t="n"/>
      <c r="BC26" s="20" t="n"/>
      <c r="BD26" s="20" t="n"/>
      <c r="BE26" s="20" t="n"/>
      <c r="BF26" s="20" t="n"/>
      <c r="BG26" s="20" t="n"/>
    </row>
    <row r="27" ht="24" customHeight="1">
      <c r="A27" s="13" t="inlineStr">
        <is>
          <t>MV Anatolia</t>
        </is>
      </c>
      <c r="B27" s="13" t="inlineStr">
        <is>
          <t>Anatolia Lines</t>
        </is>
      </c>
      <c r="C27" s="14" t="inlineStr">
        <is>
          <t>Repair</t>
        </is>
      </c>
      <c r="D27" s="21" t="n">
        <v>14</v>
      </c>
      <c r="E27" s="22" t="n">
        <v>46132</v>
      </c>
      <c r="F27" s="22">
        <f>E27+D27-1</f>
        <v/>
      </c>
      <c r="G27" s="14" t="inlineStr">
        <is>
          <t>Completed</t>
        </is>
      </c>
      <c r="H27" s="20" t="n"/>
      <c r="I27" s="20" t="n"/>
      <c r="J27" s="20" t="n"/>
      <c r="K27" s="20" t="n"/>
      <c r="L27" s="20" t="n"/>
      <c r="M27" s="20" t="n"/>
      <c r="N27" s="20" t="n"/>
      <c r="O27" s="20" t="n"/>
      <c r="P27" s="20" t="n"/>
      <c r="Q27" s="20" t="n"/>
      <c r="R27" s="20" t="n"/>
      <c r="S27" s="20" t="n"/>
      <c r="T27" s="20" t="n"/>
      <c r="U27" s="20" t="n"/>
      <c r="V27" s="20" t="n"/>
      <c r="W27" s="20" t="n"/>
      <c r="X27" s="20" t="n"/>
      <c r="Y27" s="20" t="n"/>
      <c r="Z27" s="20" t="n"/>
      <c r="AA27" s="20" t="n"/>
      <c r="AB27" s="20" t="n"/>
      <c r="AC27" s="20" t="n"/>
      <c r="AD27" s="20" t="n"/>
      <c r="AE27" s="20" t="n"/>
      <c r="AF27" s="20" t="n"/>
      <c r="AG27" s="20" t="n"/>
      <c r="AH27" s="20" t="n"/>
      <c r="AI27" s="20" t="n"/>
      <c r="AJ27" s="20" t="n"/>
      <c r="AK27" s="20" t="n"/>
      <c r="AL27" s="20" t="n"/>
      <c r="AM27" s="20" t="n"/>
      <c r="AN27" s="20" t="n"/>
      <c r="AO27" s="20" t="n"/>
      <c r="AP27" s="20" t="n"/>
      <c r="AQ27" s="20" t="n"/>
      <c r="AR27" s="20" t="n"/>
      <c r="AS27" s="20" t="n"/>
      <c r="AT27" s="20" t="n"/>
      <c r="AU27" s="20" t="n"/>
      <c r="AV27" s="20" t="n"/>
      <c r="AW27" s="20" t="n"/>
      <c r="AX27" s="20" t="n"/>
      <c r="AY27" s="20" t="n"/>
      <c r="AZ27" s="20" t="n"/>
      <c r="BA27" s="20" t="n"/>
      <c r="BB27" s="20" t="n"/>
      <c r="BC27" s="20" t="n"/>
      <c r="BD27" s="20" t="n"/>
      <c r="BE27" s="20" t="n"/>
      <c r="BF27" s="20" t="n"/>
      <c r="BG27" s="20" t="n"/>
    </row>
    <row r="28" ht="24" customHeight="1">
      <c r="A28" s="16" t="inlineStr">
        <is>
          <t>MV Levant</t>
        </is>
      </c>
      <c r="B28" s="16" t="inlineStr">
        <is>
          <t>Levant Maritime</t>
        </is>
      </c>
      <c r="C28" s="17" t="inlineStr">
        <is>
          <t>Repair</t>
        </is>
      </c>
      <c r="D28" s="18" t="n">
        <v>14</v>
      </c>
      <c r="E28" s="19" t="n">
        <v>46223</v>
      </c>
      <c r="F28" s="19">
        <f>E28+D28-1</f>
        <v/>
      </c>
      <c r="G28" s="17" t="inlineStr">
        <is>
          <t>Planned</t>
        </is>
      </c>
      <c r="H28" s="20" t="n"/>
      <c r="I28" s="20" t="n"/>
      <c r="J28" s="20" t="n"/>
      <c r="K28" s="20" t="n"/>
      <c r="L28" s="20" t="n"/>
      <c r="M28" s="20" t="n"/>
      <c r="N28" s="20" t="n"/>
      <c r="O28" s="20" t="n"/>
      <c r="P28" s="20" t="n"/>
      <c r="Q28" s="20" t="n"/>
      <c r="R28" s="20" t="n"/>
      <c r="S28" s="20" t="n"/>
      <c r="T28" s="20" t="n"/>
      <c r="U28" s="20" t="n"/>
      <c r="V28" s="20" t="n"/>
      <c r="W28" s="20" t="n"/>
      <c r="X28" s="20" t="n"/>
      <c r="Y28" s="20" t="n"/>
      <c r="Z28" s="20" t="n"/>
      <c r="AA28" s="20" t="n"/>
      <c r="AB28" s="20" t="n"/>
      <c r="AC28" s="20" t="n"/>
      <c r="AD28" s="20" t="n"/>
      <c r="AE28" s="20" t="n"/>
      <c r="AF28" s="20" t="n"/>
      <c r="AG28" s="20" t="n"/>
      <c r="AH28" s="20" t="n"/>
      <c r="AI28" s="20" t="n"/>
      <c r="AJ28" s="20" t="n"/>
      <c r="AK28" s="20" t="n"/>
      <c r="AL28" s="20" t="n"/>
      <c r="AM28" s="20" t="n"/>
      <c r="AN28" s="20" t="n"/>
      <c r="AO28" s="20" t="n"/>
      <c r="AP28" s="20" t="n"/>
      <c r="AQ28" s="20" t="n"/>
      <c r="AR28" s="20" t="n"/>
      <c r="AS28" s="20" t="n"/>
      <c r="AT28" s="20" t="n"/>
      <c r="AU28" s="20" t="n"/>
      <c r="AV28" s="20" t="n"/>
      <c r="AW28" s="20" t="n"/>
      <c r="AX28" s="20" t="n"/>
      <c r="AY28" s="20" t="n"/>
      <c r="AZ28" s="20" t="n"/>
      <c r="BA28" s="20" t="n"/>
      <c r="BB28" s="20" t="n"/>
      <c r="BC28" s="20" t="n"/>
      <c r="BD28" s="20" t="n"/>
      <c r="BE28" s="20" t="n"/>
      <c r="BF28" s="20" t="n"/>
      <c r="BG28" s="20" t="n"/>
    </row>
    <row r="29" ht="24" customHeight="1">
      <c r="A29" s="13" t="inlineStr">
        <is>
          <t>MV Star Fisher</t>
        </is>
      </c>
      <c r="B29" s="13" t="inlineStr">
        <is>
          <t>Star Fisheries</t>
        </is>
      </c>
      <c r="C29" s="14" t="inlineStr">
        <is>
          <t>Repair</t>
        </is>
      </c>
      <c r="D29" s="21" t="n">
        <v>7</v>
      </c>
      <c r="E29" s="22" t="n">
        <v>46307</v>
      </c>
      <c r="F29" s="22">
        <f>E29+D29-1</f>
        <v/>
      </c>
      <c r="G29" s="14" t="inlineStr">
        <is>
          <t>Planned</t>
        </is>
      </c>
      <c r="H29" s="20" t="n"/>
      <c r="I29" s="20" t="n"/>
      <c r="J29" s="20" t="n"/>
      <c r="K29" s="20" t="n"/>
      <c r="L29" s="20" t="n"/>
      <c r="M29" s="20" t="n"/>
      <c r="N29" s="20" t="n"/>
      <c r="O29" s="20" t="n"/>
      <c r="P29" s="20" t="n"/>
      <c r="Q29" s="20" t="n"/>
      <c r="R29" s="20" t="n"/>
      <c r="S29" s="20" t="n"/>
      <c r="T29" s="20" t="n"/>
      <c r="U29" s="20" t="n"/>
      <c r="V29" s="20" t="n"/>
      <c r="W29" s="20" t="n"/>
      <c r="X29" s="20" t="n"/>
      <c r="Y29" s="20" t="n"/>
      <c r="Z29" s="20" t="n"/>
      <c r="AA29" s="20" t="n"/>
      <c r="AB29" s="20" t="n"/>
      <c r="AC29" s="20" t="n"/>
      <c r="AD29" s="20" t="n"/>
      <c r="AE29" s="20" t="n"/>
      <c r="AF29" s="20" t="n"/>
      <c r="AG29" s="20" t="n"/>
      <c r="AH29" s="20" t="n"/>
      <c r="AI29" s="20" t="n"/>
      <c r="AJ29" s="20" t="n"/>
      <c r="AK29" s="20" t="n"/>
      <c r="AL29" s="20" t="n"/>
      <c r="AM29" s="20" t="n"/>
      <c r="AN29" s="20" t="n"/>
      <c r="AO29" s="20" t="n"/>
      <c r="AP29" s="20" t="n"/>
      <c r="AQ29" s="20" t="n"/>
      <c r="AR29" s="20" t="n"/>
      <c r="AS29" s="20" t="n"/>
      <c r="AT29" s="20" t="n"/>
      <c r="AU29" s="20" t="n"/>
      <c r="AV29" s="20" t="n"/>
      <c r="AW29" s="20" t="n"/>
      <c r="AX29" s="20" t="n"/>
      <c r="AY29" s="20" t="n"/>
      <c r="AZ29" s="20" t="n"/>
      <c r="BA29" s="20" t="n"/>
      <c r="BB29" s="20" t="n"/>
      <c r="BC29" s="20" t="n"/>
      <c r="BD29" s="20" t="n"/>
      <c r="BE29" s="20" t="n"/>
      <c r="BF29" s="20" t="n"/>
      <c r="BG29" s="20" t="n"/>
    </row>
    <row r="31" ht="16" customHeight="1">
      <c r="A31" s="23" t="inlineStr">
        <is>
          <t>Legend:  ■ New Construction    ■ Repair    ■ Outfitting    ■ Layup     ·     Live: edit Start Date or Duration on any row and the occupancy bar moves — overlaps become visible immediately</t>
        </is>
      </c>
    </row>
    <row r="33" ht="26" customHeight="1">
      <c r="A33" s="24" t="inlineStr">
        <is>
          <t>This document is provided as a free template by project2-me.com for project-management reference purposes only. It does not constitute engineering, classification or legal advice. Adapt all bracketed fields, quantities and acceptance criteria to your own contract, classification society rules and shipyard procedures before use.</t>
        </is>
      </c>
    </row>
    <row r="34" ht="16" customHeight="1">
      <c r="A34" s="25" t="inlineStr">
        <is>
          <t>Downloaded from https://project2-me.com/dokumanlar  ·  © Project2-me</t>
        </is>
      </c>
    </row>
  </sheetData>
  <mergeCells count="19">
    <mergeCell ref="A4:BG4"/>
    <mergeCell ref="C6:G6"/>
    <mergeCell ref="A20:G20"/>
    <mergeCell ref="A6:B6"/>
    <mergeCell ref="A13:G13"/>
    <mergeCell ref="BB1:BG1"/>
    <mergeCell ref="A7:B7"/>
    <mergeCell ref="A34:BG34"/>
    <mergeCell ref="A31:G31"/>
    <mergeCell ref="A1:BA1"/>
    <mergeCell ref="A16:G16"/>
    <mergeCell ref="A25:G25"/>
    <mergeCell ref="C8:G8"/>
    <mergeCell ref="A8:B8"/>
    <mergeCell ref="C7:G7"/>
    <mergeCell ref="A3:BG3"/>
    <mergeCell ref="A2:BG2"/>
    <mergeCell ref="A33:BG33"/>
    <mergeCell ref="A23:G23"/>
  </mergeCells>
  <conditionalFormatting sqref="H14:BG14">
    <cfRule type="expression" priority="1" dxfId="0" stopIfTrue="0">
      <formula>AND(H$11&gt;=$E14,H$11&lt;$F14+1)</formula>
    </cfRule>
  </conditionalFormatting>
  <conditionalFormatting sqref="H15:BG15">
    <cfRule type="expression" priority="2" dxfId="0" stopIfTrue="0">
      <formula>AND(H$11&gt;=$E15,H$11&lt;$F15+1)</formula>
    </cfRule>
  </conditionalFormatting>
  <conditionalFormatting sqref="H19:BG19">
    <cfRule type="expression" priority="3" dxfId="0" stopIfTrue="0">
      <formula>AND(H$11&gt;=$E19,H$11&lt;$F19+1)</formula>
    </cfRule>
  </conditionalFormatting>
  <conditionalFormatting sqref="H17:BG17">
    <cfRule type="expression" priority="4" dxfId="1" stopIfTrue="0">
      <formula>AND(H$11&gt;=$E17,H$11&lt;$F17+1)</formula>
    </cfRule>
  </conditionalFormatting>
  <conditionalFormatting sqref="H18:BG18">
    <cfRule type="expression" priority="5" dxfId="1" stopIfTrue="0">
      <formula>AND(H$11&gt;=$E18,H$11&lt;$F18+1)</formula>
    </cfRule>
  </conditionalFormatting>
  <conditionalFormatting sqref="H26:BG26">
    <cfRule type="expression" priority="6" dxfId="1" stopIfTrue="0">
      <formula>AND(H$11&gt;=$E26,H$11&lt;$F26+1)</formula>
    </cfRule>
  </conditionalFormatting>
  <conditionalFormatting sqref="H27:BG27">
    <cfRule type="expression" priority="7" dxfId="1" stopIfTrue="0">
      <formula>AND(H$11&gt;=$E27,H$11&lt;$F27+1)</formula>
    </cfRule>
  </conditionalFormatting>
  <conditionalFormatting sqref="H28:BG28">
    <cfRule type="expression" priority="8" dxfId="1" stopIfTrue="0">
      <formula>AND(H$11&gt;=$E28,H$11&lt;$F28+1)</formula>
    </cfRule>
  </conditionalFormatting>
  <conditionalFormatting sqref="H29:BG29">
    <cfRule type="expression" priority="9" dxfId="1" stopIfTrue="0">
      <formula>AND(H$11&gt;=$E29,H$11&lt;$F29+1)</formula>
    </cfRule>
  </conditionalFormatting>
  <conditionalFormatting sqref="H21:BG21">
    <cfRule type="expression" priority="10" dxfId="2" stopIfTrue="0">
      <formula>AND(H$11&gt;=$E21,H$11&lt;$F21+1)</formula>
    </cfRule>
  </conditionalFormatting>
  <conditionalFormatting sqref="H22:BG22">
    <cfRule type="expression" priority="11" dxfId="2" stopIfTrue="0">
      <formula>AND(H$11&gt;=$E22,H$11&lt;$F22+1)</formula>
    </cfRule>
  </conditionalFormatting>
  <conditionalFormatting sqref="H24:BG24">
    <cfRule type="expression" priority="12" dxfId="3" stopIfTrue="0">
      <formula>AND(H$11&gt;=$E24,H$11&lt;$F24+1)</formula>
    </cfRule>
  </conditionalFormatting>
  <pageMargins left="0.75" right="0.75" top="1" bottom="1" header="0.5" footer="0.5"/>
  <pageSetup orientation="landscape"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2026-08-06T12:36:45Z</dcterms:created>
  <dcterms:modified xmlns:dcterms="http://purl.org/dc/terms/" xmlns:xsi="http://www.w3.org/2001/XMLSchema-instance" xsi:type="dcterms:W3CDTF">2026-08-06T12:36:45Z</dcterms:modified>
</cp:coreProperties>
</file>