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adings" sheetId="2" state="visible" r:id="rId2"/>
    <sheet xmlns:r="http://schemas.openxmlformats.org/officeDocument/2006/relationships" name="Profile" sheetId="3" state="visible" r:id="rId3"/>
    <sheet xmlns:r="http://schemas.openxmlformats.org/officeDocument/2006/relationships" name="Local checks" sheetId="4" state="visible" r:id="rId4"/>
    <sheet xmlns:r="http://schemas.openxmlformats.org/officeDocument/2006/relationships" name="Survey reco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b val="1"/>
      <color rgb="000E2A47"/>
      <sz val="12"/>
    </font>
    <font>
      <color rgb="001F5A8E"/>
      <u val="single"/>
    </font>
    <font>
      <b val="1"/>
      <color rgb="000E2A47"/>
      <sz val="10"/>
    </font>
    <font>
      <i val="1"/>
      <color rgb="0064748B"/>
      <sz val="9"/>
    </font>
    <font>
      <b val="1"/>
      <color rgb="00FFFFFF"/>
      <sz val="10"/>
    </font>
    <font>
      <b val="1"/>
      <color rgb="000E2A47"/>
    </font>
  </fonts>
  <fills count="7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  <fill>
      <patternFill patternType="solid">
        <fgColor rgb="00FFF4EC"/>
      </patternFill>
    </fill>
    <fill>
      <patternFill patternType="solid">
        <fgColor rgb="00EEF6FF"/>
      </patternFill>
    </fill>
    <fill>
      <patternFill patternType="solid">
        <fgColor rgb="00F6F8FB"/>
      </patternFill>
    </fill>
  </fills>
  <borders count="8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  <border>
      <left/>
      <right/>
      <top style="thin">
        <color rgb="00D5DCE4"/>
      </top>
      <bottom/>
      <diagonal/>
    </border>
    <border>
      <left/>
      <right style="thin">
        <color rgb="00D5DCE4"/>
      </right>
      <top style="thin">
        <color rgb="00D5DCE4"/>
      </top>
      <bottom/>
      <diagonal/>
    </border>
    <border>
      <left/>
      <right/>
      <top style="thin">
        <color rgb="00D5DCE4"/>
      </top>
      <bottom style="thin">
        <color rgb="00D5DCE4"/>
      </bottom>
      <diagonal/>
    </border>
    <border>
      <left/>
      <right style="thin">
        <color rgb="00D5DCE4"/>
      </right>
      <top style="thin">
        <color rgb="00D5DCE4"/>
      </top>
      <bottom style="thin">
        <color rgb="00D5DCE4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0" borderId="2" pivotButton="0" quotePrefix="0" xfId="0"/>
    <xf numFmtId="0" fontId="6" fillId="0" borderId="0" pivotButton="0" quotePrefix="0" xfId="0"/>
    <xf numFmtId="0" fontId="0" fillId="4" borderId="3" applyAlignment="1" pivotButton="0" quotePrefix="0" xfId="0">
      <alignment horizontal="center"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8" fillId="3" borderId="3" applyAlignment="1" pivotButton="0" quotePrefix="0" xfId="0">
      <alignment horizontal="center" vertical="center" wrapText="1"/>
    </xf>
    <xf numFmtId="0" fontId="0" fillId="4" borderId="3" pivotButton="0" quotePrefix="0" xfId="0"/>
    <xf numFmtId="164" fontId="0" fillId="4" borderId="3" applyAlignment="1" pivotButton="0" quotePrefix="0" xfId="0">
      <alignment horizontal="center"/>
    </xf>
    <xf numFmtId="164" fontId="0" fillId="4" borderId="3" applyAlignment="1" pivotButton="0" quotePrefix="0" xfId="0">
      <alignment indent="1"/>
    </xf>
    <xf numFmtId="164" fontId="0" fillId="5" borderId="3" pivotButton="0" quotePrefix="0" xfId="0"/>
    <xf numFmtId="164" fontId="0" fillId="4" borderId="3" pivotButton="0" quotePrefix="0" xfId="0"/>
    <xf numFmtId="0" fontId="7" fillId="0" borderId="0" applyAlignment="1" pivotButton="0" quotePrefix="0" xfId="0">
      <alignment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6" borderId="3" pivotButton="0" quotePrefix="0" xfId="0"/>
    <xf numFmtId="164" fontId="0" fillId="6" borderId="3" pivotButton="0" quotePrefix="0" xfId="0"/>
    <xf numFmtId="164" fontId="9" fillId="0" borderId="3" pivotButton="0" quotePrefix="0" xfId="0"/>
    <xf numFmtId="0" fontId="0" fillId="0" borderId="3" applyAlignment="1" pivotButton="0" quotePrefix="0" xfId="0">
      <alignment horizontal="center" vertical="center" wrapText="1"/>
    </xf>
    <xf numFmtId="0" fontId="0" fillId="5" borderId="3" pivotButton="0" quotePrefix="0" xfId="0"/>
    <xf numFmtId="0" fontId="6" fillId="0" borderId="3" applyAlignment="1" pivotButton="0" quotePrefix="0" xfId="0">
      <alignment vertical="top" wrapText="1"/>
    </xf>
    <xf numFmtId="0" fontId="7" fillId="0" borderId="3" applyAlignment="1" pivotButton="0" quotePrefix="0" xfId="0">
      <alignment vertical="top" wrapText="1"/>
    </xf>
    <xf numFmtId="0" fontId="0" fillId="5" borderId="3" applyAlignment="1" pivotButton="0" quotePrefix="0" xfId="0">
      <alignment vertical="top" wrapText="1"/>
    </xf>
    <xf numFmtId="0" fontId="0" fillId="4" borderId="3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9A3412"/>
      </font>
      <fill>
        <patternFill patternType="solid">
          <fgColor rgb="00FDE2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Relative deflection along the keel</a:t>
            </a:r>
          </a:p>
        </rich>
      </tx>
    </title>
    <plotArea>
      <scatterChart>
        <ser>
          <idx val="0"/>
          <order val="0"/>
          <tx>
            <v>Survey 1</v>
          </tx>
          <spPr>
            <a:ln xmlns:a="http://schemas.openxmlformats.org/drawingml/2006/main" w="22000">
              <a:solidFill>
                <a:srgbClr val="1F5A8E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F5A8E"/>
              </a:solidFill>
              <a:ln xmlns:a="http://schemas.openxmlformats.org/drawingml/2006/main">
                <a:solidFill>
                  <a:srgbClr val="1F5A8E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'Profile'!$X$10:$X$34</f>
            </numRef>
          </yVal>
          <smooth val="0"/>
        </ser>
        <ser>
          <idx val="1"/>
          <order val="1"/>
          <tx>
            <v>Survey 2</v>
          </tx>
          <spPr>
            <a:ln xmlns:a="http://schemas.openxmlformats.org/drawingml/2006/main" w="22000">
              <a:solidFill>
                <a:srgbClr val="2A9D8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A9D8F"/>
              </a:solidFill>
              <a:ln xmlns:a="http://schemas.openxmlformats.org/drawingml/2006/main">
                <a:solidFill>
                  <a:srgbClr val="2A9D8F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'Profile'!$Y$10:$Y$34</f>
            </numRef>
          </yVal>
          <smooth val="0"/>
        </ser>
        <ser>
          <idx val="2"/>
          <order val="2"/>
          <tx>
            <v>Survey 3</v>
          </tx>
          <spPr>
            <a:ln xmlns:a="http://schemas.openxmlformats.org/drawingml/2006/main" w="22000">
              <a:solidFill>
                <a:srgbClr val="E8772E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8772E"/>
              </a:solidFill>
              <a:ln xmlns:a="http://schemas.openxmlformats.org/drawingml/2006/main">
                <a:solidFill>
                  <a:srgbClr val="E8772E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'Profile'!$Z$10:$Z$34</f>
            </numRef>
          </yVal>
          <smooth val="0"/>
        </ser>
        <ser>
          <idx val="3"/>
          <order val="3"/>
          <tx>
            <v>Survey 4</v>
          </tx>
          <spPr>
            <a:ln xmlns:a="http://schemas.openxmlformats.org/drawingml/2006/main" w="22000">
              <a:solidFill>
                <a:srgbClr val="0E2A47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E2A47"/>
              </a:solidFill>
              <a:ln xmlns:a="http://schemas.openxmlformats.org/drawingml/2006/main">
                <a:solidFill>
                  <a:srgbClr val="0E2A47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'Profile'!$AA$10:$AA$34</f>
            </numRef>
          </yVal>
          <smooth val="0"/>
        </ser>
        <ser>
          <idx val="4"/>
          <order val="4"/>
          <tx>
            <v>Survey 5</v>
          </tx>
          <spPr>
            <a:ln xmlns:a="http://schemas.openxmlformats.org/drawingml/2006/main" w="22000">
              <a:solidFill>
                <a:srgbClr val="64748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64748B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'Profile'!$AB$10:$AB$34</f>
            </numRef>
          </yVal>
          <smooth val="0"/>
        </ser>
        <ser>
          <idx val="5"/>
          <order val="5"/>
          <tx>
            <v>Survey 6</v>
          </tx>
          <spPr>
            <a:ln xmlns:a="http://schemas.openxmlformats.org/drawingml/2006/main" w="22000">
              <a:solidFill>
                <a:srgbClr val="8B5CF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8B5CF6"/>
              </a:solidFill>
              <a:ln xmlns:a="http://schemas.openxmlformats.org/drawingml/2006/main">
                <a:solidFill>
                  <a:srgbClr val="8B5CF6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'Profile'!$AC$10:$AC$34</f>
            </numRef>
          </yVal>
          <smooth val="0"/>
        </ser>
        <ser>
          <idx val="6"/>
          <order val="6"/>
          <tx>
            <v>Survey 7</v>
          </tx>
          <spPr>
            <a:ln xmlns:a="http://schemas.openxmlformats.org/drawingml/2006/main" w="22000">
              <a:solidFill>
                <a:srgbClr val="B4530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B45309"/>
              </a:solidFill>
              <a:ln xmlns:a="http://schemas.openxmlformats.org/drawingml/2006/main">
                <a:solidFill>
                  <a:srgbClr val="B45309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'Profile'!$AD$10:$AD$34</f>
            </numRef>
          </yVal>
          <smooth val="0"/>
        </ser>
        <ser>
          <idx val="7"/>
          <order val="7"/>
          <tx>
            <v>Survey 8</v>
          </tx>
          <spPr>
            <a:ln xmlns:a="http://schemas.openxmlformats.org/drawingml/2006/main" w="22000">
              <a:solidFill>
                <a:srgbClr val="0891B2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solidFill>
                  <a:srgbClr val="0891B2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'Profile'!$AE$10:$AE$34</f>
            </numRef>
          </yVal>
          <smooth val="0"/>
        </ser>
        <ser>
          <idx val="8"/>
          <order val="8"/>
          <tx>
            <v>Survey 9</v>
          </tx>
          <spPr>
            <a:ln xmlns:a="http://schemas.openxmlformats.org/drawingml/2006/main" w="22000">
              <a:solidFill>
                <a:srgbClr val="BE185D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BE185D"/>
              </a:solidFill>
              <a:ln xmlns:a="http://schemas.openxmlformats.org/drawingml/2006/main">
                <a:solidFill>
                  <a:srgbClr val="BE185D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'Profile'!$AF$10:$AF$34</f>
            </numRef>
          </yVal>
          <smooth val="0"/>
        </ser>
        <ser>
          <idx val="9"/>
          <order val="9"/>
          <tx>
            <v>Survey 10</v>
          </tx>
          <spPr>
            <a:ln xmlns:a="http://schemas.openxmlformats.org/drawingml/2006/main" w="22000">
              <a:solidFill>
                <a:srgbClr val="4D7C0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4D7C0F"/>
              </a:solidFill>
              <a:ln xmlns:a="http://schemas.openxmlformats.org/drawingml/2006/main">
                <a:solidFill>
                  <a:srgbClr val="4D7C0F"/>
                </a:solidFill>
                <a:prstDash val="solid"/>
              </a:ln>
            </spPr>
          </marker>
          <xVal>
            <numRef>
              <f>'Profile'!$W$10:$W$34</f>
            </numRef>
          </xVal>
          <yVal>
            <numRef>
              <f>'Profile'!$AG$10:$AG$34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Position from aft reference (m)</a:t>
                </a:r>
              </a:p>
            </rich>
          </tx>
        </title>
        <majorTickMark val="none"/>
        <minorTickMark val="none"/>
        <tickLblPos val="low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Relative deflection (mm)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43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14478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oject2-me.com/article/keel-sighting-and-deflection-surveys-in-shipbuilding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6"/>
  <sheetViews>
    <sheetView showGridLines="0" workbookViewId="0">
      <selection activeCell="A1" sqref="A1"/>
    </sheetView>
  </sheetViews>
  <sheetFormatPr baseColWidth="8" defaultRowHeight="15"/>
  <cols>
    <col width="74" customWidth="1" min="1" max="1"/>
  </cols>
  <sheetData>
    <row r="1" ht="30" customHeight="1">
      <c r="A1" s="1" t="inlineStr">
        <is>
          <t>TPL-QM-KDS  |  project2-me.com</t>
        </is>
      </c>
    </row>
    <row r="2" ht="26" customHeight="1">
      <c r="A2" s="2" t="inlineStr">
        <is>
          <t>Keel Deflection Survey Record &amp; Profile Workbook</t>
        </is>
      </c>
    </row>
    <row r="3" ht="30" customHeight="1">
      <c r="A3" s="3" t="inlineStr">
        <is>
          <t>Record keel survey readings, convert them to deflection relative to a reference line, compare surveys and document each survey. Companion to the project2-me.com article.</t>
        </is>
      </c>
    </row>
    <row r="5">
      <c r="A5" s="4" t="inlineStr">
        <is>
          <t>What this workbook does</t>
        </is>
      </c>
    </row>
    <row r="6" ht="45" customHeight="1">
      <c r="A6" s="5" t="inlineStr">
        <is>
          <t>Converts raw keel heights into deflection relative to a straight reference line through two chosen points, so that uniform settlement and tilt are separated from longitudinal bending.</t>
        </is>
      </c>
    </row>
    <row r="7" ht="45" customHeight="1">
      <c r="A7" s="5" t="inlineStr">
        <is>
          <t>Shows the change between successive surveys, a longitudinal profile chart, local checks between adjacent points (for example two bulkheads) and a survey record for traceability.</t>
        </is>
      </c>
    </row>
    <row r="8">
      <c r="A8" s="5" t="n"/>
    </row>
    <row r="9">
      <c r="A9" s="4" t="inlineStr">
        <is>
          <t>Sheets</t>
        </is>
      </c>
    </row>
    <row r="10" ht="30" customHeight="1">
      <c r="A10" s="5" t="inlineStr">
        <is>
          <t>Readings: point list (ID, frame, position) and raw heights for up to 10 surveys and 25 points. Orange cells are inputs.</t>
        </is>
      </c>
    </row>
    <row r="11" ht="30" customHeight="1">
      <c r="A11" s="5" t="inlineStr">
        <is>
          <t>Profile: relative deflection per survey, change from the previous survey, extremes, trigger check and chart. Calculated.</t>
        </is>
      </c>
    </row>
    <row r="12" ht="30" customHeight="1">
      <c r="A12" s="5" t="inlineStr">
        <is>
          <t>Local checks: deviation of a middle point from the straight line between two other points, per survey.</t>
        </is>
      </c>
    </row>
    <row r="13" ht="30" customHeight="1">
      <c r="A13" s="5" t="inlineStr">
        <is>
          <t>Survey record: date, time, instrument, supports, loading, temperatures, criterion and follow-up for each survey.</t>
        </is>
      </c>
    </row>
    <row r="14">
      <c r="A14" s="5" t="n"/>
    </row>
    <row r="15">
      <c r="A15" s="4" t="inlineStr">
        <is>
          <t>How to use</t>
        </is>
      </c>
    </row>
    <row r="16" ht="30" customHeight="1">
      <c r="A16" s="5" t="inlineStr">
        <is>
          <t>1. On Readings, enter point IDs, frame numbers and positions (m from the aft reference). Keep IDs unique.</t>
        </is>
      </c>
    </row>
    <row r="17" ht="30" customHeight="1">
      <c r="A17" s="5" t="inlineStr">
        <is>
          <t>2. Choose the two reference points for the reference line (default: first and last point).</t>
        </is>
      </c>
    </row>
    <row r="18" ht="30" customHeight="1">
      <c r="A18" s="5" t="inlineStr">
        <is>
          <t>3. Enter raw heights (mm, above the construction datum) for each survey. Leave unused surveys blank.</t>
        </is>
      </c>
    </row>
    <row r="19" ht="30" customHeight="1">
      <c r="A19" s="5" t="inlineStr">
        <is>
          <t>4. On Profile, enter your project's investigation trigger and acceptance criterion with its source. Both are blank on purpose.</t>
        </is>
      </c>
    </row>
    <row r="20" ht="30" customHeight="1">
      <c r="A20" s="5" t="inlineStr">
        <is>
          <t>5. Complete Survey record for every survey, including time of day and relevant structural temperatures.</t>
        </is>
      </c>
    </row>
    <row r="21">
      <c r="A21" s="5" t="n"/>
    </row>
    <row r="22">
      <c r="A22" s="4" t="inlineStr">
        <is>
          <t>Sign convention</t>
        </is>
      </c>
    </row>
    <row r="23" ht="45" customHeight="1">
      <c r="A23" s="5" t="inlineStr">
        <is>
          <t>Relative deflection = raw height minus the reference line at that position. Positive = above the line (hogging tendency), negative = below the line (sagging tendency).</t>
        </is>
      </c>
    </row>
    <row r="24">
      <c r="A24" s="5" t="n"/>
    </row>
    <row r="25">
      <c r="A25" s="4" t="inlineStr">
        <is>
          <t>Limitations you should know</t>
        </is>
      </c>
    </row>
    <row r="26" ht="60" customHeight="1">
      <c r="A26" s="5" t="inlineStr">
        <is>
          <t>An error of e at one reference point changes every relative value in proportion to its distance from the other reference point; at midway it changes by e / 2. Place reference points on stable, stiff structure and re-observe them at every survey.</t>
        </is>
      </c>
    </row>
    <row r="27" ht="45" customHeight="1">
      <c r="A27" s="5" t="inlineStr">
        <is>
          <t>An end-point line is one of several possible methods (a best-fit line or the design line are alternatives). Define the method in your procedure and use it consistently.</t>
        </is>
      </c>
    </row>
    <row r="28" ht="45" customHeight="1">
      <c r="A28" s="5" t="inlineStr">
        <is>
          <t>The workbook does not assess temperature, supports or loading. Compare those records before attributing any change to welding or another activity.</t>
        </is>
      </c>
    </row>
    <row r="29">
      <c r="A29" s="5" t="n"/>
    </row>
    <row r="30">
      <c r="A30" s="4" t="inlineStr">
        <is>
          <t>Acceptance criteria</t>
        </is>
      </c>
    </row>
    <row r="31" ht="105" customHeight="1">
      <c r="A31" s="5" t="inlineStr">
        <is>
          <t>No tolerance is pre-filled. Enter the criterion agreed for your project. For information: IACS Rec. 47 (Rev. 10 Corr. 1, Oct 2025), Table 6.8, lists a whole-length 'standard' of ±50 mm per 100 m against the line of keel sighting and ±15 mm between two adjacent bulkheads, with no 'limit' values. How these apply to a given vessel and construction stage must be agreed with the classification society and the project requirements.</t>
        </is>
      </c>
    </row>
    <row r="32">
      <c r="A32" s="5" t="n"/>
    </row>
    <row r="33">
      <c r="A33" s="4" t="inlineStr">
        <is>
          <t>Example data</t>
        </is>
      </c>
    </row>
    <row r="34" ht="60" customHeight="1">
      <c r="A34" s="5" t="inlineStr">
        <is>
          <t>The blue-shaded values are the hypothetical Scenario A from the article (150 m hull, 11 points, 3 surveys). They are not measured data. Delete them (Readings E10:N34, Survey record example columns, Local checks example row) before use.</t>
        </is>
      </c>
    </row>
    <row r="35">
      <c r="A35" s="5" t="n"/>
    </row>
    <row r="36">
      <c r="A36" s="6" t="inlineStr">
        <is>
          <t>Article: https://project2-me.com/article/keel-sighting-and-deflection-surveys-in-shipbuilding</t>
        </is>
      </c>
    </row>
  </sheetData>
  <mergeCells count="2">
    <mergeCell ref="A3"/>
    <mergeCell ref="A2"/>
  </mergeCells>
  <hyperlinks>
    <hyperlink xmlns:r="http://schemas.openxmlformats.org/officeDocument/2006/relationships" ref="A36" r:id="rId1"/>
  </hyperlinks>
  <pageMargins left="0.75" right="0.75" top="1" bottom="1" header="0.5" footer="0.5"/>
  <pageSetup orientation="portrait" paperSize="9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6"/>
  <sheetViews>
    <sheetView showGridLines="0"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26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N1" s="1" t="inlineStr">
        <is>
          <t>TPL-QM-KDS  |  project2-me.com</t>
        </is>
      </c>
    </row>
    <row r="2" ht="26" customHeight="1">
      <c r="A2" s="2" t="inlineStr">
        <is>
          <t>Readings: point list and raw heights</t>
        </is>
      </c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</row>
    <row r="3" ht="30" customHeight="1">
      <c r="A3" s="3" t="inlineStr">
        <is>
          <t>Heights in mm above the construction datum; positions in m from the aft reference. Orange = input.</t>
        </is>
      </c>
    </row>
    <row r="5">
      <c r="A5" s="8" t="inlineStr">
        <is>
          <t>Reference point A (ID)</t>
        </is>
      </c>
      <c r="C5" s="9" t="inlineStr">
        <is>
          <t>P0</t>
        </is>
      </c>
      <c r="D5" s="10" t="inlineStr">
        <is>
          <t>The reference line runs through these two points. They must be in the point list below.</t>
        </is>
      </c>
    </row>
    <row r="6">
      <c r="A6" s="8" t="inlineStr">
        <is>
          <t>Reference point B (ID)</t>
        </is>
      </c>
      <c r="C6" s="9" t="inlineStr">
        <is>
          <t>P10</t>
        </is>
      </c>
      <c r="D6" s="10" t="inlineStr">
        <is>
          <t>Default: first and last point. See Read me for the limitations of an end-point line.</t>
        </is>
      </c>
    </row>
    <row r="7">
      <c r="A7" s="8" t="inlineStr">
        <is>
          <t>Check</t>
        </is>
      </c>
      <c r="C7" s="11">
        <f>IF(COUNTIF($A$10:$A$34,C5)*COUNTIF($A$10:$A$34,C6)=0,"Reference ID not found",IF(C5=C6,"Choose two different points","OK"))</f>
        <v/>
      </c>
    </row>
    <row r="9" ht="30" customHeight="1">
      <c r="A9" s="12" t="inlineStr">
        <is>
          <t>Point ID</t>
        </is>
      </c>
      <c r="B9" s="12" t="inlineStr">
        <is>
          <t>Frame no.</t>
        </is>
      </c>
      <c r="C9" s="12" t="inlineStr">
        <is>
          <t>Position x (m)</t>
        </is>
      </c>
      <c r="D9" s="12" t="inlineStr">
        <is>
          <t>Mark type / note</t>
        </is>
      </c>
      <c r="E9" s="12" t="inlineStr">
        <is>
          <t>Survey 1 raw (mm)</t>
        </is>
      </c>
      <c r="F9" s="12" t="inlineStr">
        <is>
          <t>Survey 2 raw (mm)</t>
        </is>
      </c>
      <c r="G9" s="12" t="inlineStr">
        <is>
          <t>Survey 3 raw (mm)</t>
        </is>
      </c>
      <c r="H9" s="12" t="inlineStr">
        <is>
          <t>Survey 4 raw (mm)</t>
        </is>
      </c>
      <c r="I9" s="12" t="inlineStr">
        <is>
          <t>Survey 5 raw (mm)</t>
        </is>
      </c>
      <c r="J9" s="12" t="inlineStr">
        <is>
          <t>Survey 6 raw (mm)</t>
        </is>
      </c>
      <c r="K9" s="12" t="inlineStr">
        <is>
          <t>Survey 7 raw (mm)</t>
        </is>
      </c>
      <c r="L9" s="12" t="inlineStr">
        <is>
          <t>Survey 8 raw (mm)</t>
        </is>
      </c>
      <c r="M9" s="12" t="inlineStr">
        <is>
          <t>Survey 9 raw (mm)</t>
        </is>
      </c>
      <c r="N9" s="12" t="inlineStr">
        <is>
          <t>Survey 10 raw (mm)</t>
        </is>
      </c>
    </row>
    <row r="10">
      <c r="A10" s="13" t="inlineStr">
        <is>
          <t>P0</t>
        </is>
      </c>
      <c r="B10" s="13" t="inlineStr">
        <is>
          <t>Fr 10</t>
        </is>
      </c>
      <c r="C10" s="14" t="n">
        <v>0</v>
      </c>
      <c r="D10" s="15" t="inlineStr">
        <is>
          <t>welded target (example)</t>
        </is>
      </c>
      <c r="E10" s="16" t="n">
        <v>0</v>
      </c>
      <c r="F10" s="16" t="n">
        <v>-10</v>
      </c>
      <c r="G10" s="16" t="n">
        <v>-10</v>
      </c>
      <c r="H10" s="17" t="n"/>
      <c r="I10" s="17" t="n"/>
      <c r="J10" s="17" t="n"/>
      <c r="K10" s="17" t="n"/>
      <c r="L10" s="17" t="n"/>
      <c r="M10" s="17" t="n"/>
      <c r="N10" s="17" t="n"/>
    </row>
    <row r="11">
      <c r="A11" s="13" t="inlineStr">
        <is>
          <t>P1</t>
        </is>
      </c>
      <c r="B11" s="13" t="inlineStr">
        <is>
          <t>Fr 30</t>
        </is>
      </c>
      <c r="C11" s="14" t="n">
        <v>15</v>
      </c>
      <c r="D11" s="15" t="inlineStr">
        <is>
          <t>welded target (example)</t>
        </is>
      </c>
      <c r="E11" s="16" t="n">
        <v>0</v>
      </c>
      <c r="F11" s="16" t="n">
        <v>-15.9</v>
      </c>
      <c r="G11" s="16" t="n">
        <v>-21.3</v>
      </c>
      <c r="H11" s="17" t="n"/>
      <c r="I11" s="17" t="n"/>
      <c r="J11" s="17" t="n"/>
      <c r="K11" s="17" t="n"/>
      <c r="L11" s="17" t="n"/>
      <c r="M11" s="17" t="n"/>
      <c r="N11" s="17" t="n"/>
    </row>
    <row r="12">
      <c r="A12" s="13" t="inlineStr">
        <is>
          <t>P2</t>
        </is>
      </c>
      <c r="B12" s="13" t="inlineStr">
        <is>
          <t>Fr 50</t>
        </is>
      </c>
      <c r="C12" s="14" t="n">
        <v>30</v>
      </c>
      <c r="D12" s="15" t="inlineStr">
        <is>
          <t>welded target (example)</t>
        </is>
      </c>
      <c r="E12" s="16" t="n">
        <v>0</v>
      </c>
      <c r="F12" s="16" t="n">
        <v>-20.3</v>
      </c>
      <c r="G12" s="16" t="n">
        <v>-29.9</v>
      </c>
      <c r="H12" s="17" t="n"/>
      <c r="I12" s="17" t="n"/>
      <c r="J12" s="17" t="n"/>
      <c r="K12" s="17" t="n"/>
      <c r="L12" s="17" t="n"/>
      <c r="M12" s="17" t="n"/>
      <c r="N12" s="17" t="n"/>
    </row>
    <row r="13">
      <c r="A13" s="13" t="inlineStr">
        <is>
          <t>P3</t>
        </is>
      </c>
      <c r="B13" s="13" t="inlineStr">
        <is>
          <t>Fr 70</t>
        </is>
      </c>
      <c r="C13" s="14" t="n">
        <v>45</v>
      </c>
      <c r="D13" s="15" t="inlineStr">
        <is>
          <t>welded target (example)</t>
        </is>
      </c>
      <c r="E13" s="16" t="n">
        <v>0</v>
      </c>
      <c r="F13" s="16" t="n">
        <v>-23.3</v>
      </c>
      <c r="G13" s="16" t="n">
        <v>-35.9</v>
      </c>
      <c r="H13" s="17" t="n"/>
      <c r="I13" s="17" t="n"/>
      <c r="J13" s="17" t="n"/>
      <c r="K13" s="17" t="n"/>
      <c r="L13" s="17" t="n"/>
      <c r="M13" s="17" t="n"/>
      <c r="N13" s="17" t="n"/>
    </row>
    <row r="14">
      <c r="A14" s="13" t="inlineStr">
        <is>
          <t>P4</t>
        </is>
      </c>
      <c r="B14" s="13" t="inlineStr">
        <is>
          <t>Fr 90</t>
        </is>
      </c>
      <c r="C14" s="14" t="n">
        <v>60</v>
      </c>
      <c r="D14" s="15" t="inlineStr">
        <is>
          <t>welded target (example)</t>
        </is>
      </c>
      <c r="E14" s="16" t="n">
        <v>0</v>
      </c>
      <c r="F14" s="16" t="n">
        <v>-24.9</v>
      </c>
      <c r="G14" s="16" t="n">
        <v>-39.3</v>
      </c>
      <c r="H14" s="17" t="n"/>
      <c r="I14" s="17" t="n"/>
      <c r="J14" s="17" t="n"/>
      <c r="K14" s="17" t="n"/>
      <c r="L14" s="17" t="n"/>
      <c r="M14" s="17" t="n"/>
      <c r="N14" s="17" t="n"/>
    </row>
    <row r="15">
      <c r="A15" s="13" t="inlineStr">
        <is>
          <t>P5</t>
        </is>
      </c>
      <c r="B15" s="13" t="inlineStr">
        <is>
          <t>Fr 110</t>
        </is>
      </c>
      <c r="C15" s="14" t="n">
        <v>75</v>
      </c>
      <c r="D15" s="15" t="inlineStr">
        <is>
          <t>welded target (example)</t>
        </is>
      </c>
      <c r="E15" s="16" t="n">
        <v>0</v>
      </c>
      <c r="F15" s="16" t="n">
        <v>-25</v>
      </c>
      <c r="G15" s="16" t="n">
        <v>-40</v>
      </c>
      <c r="H15" s="17" t="n"/>
      <c r="I15" s="17" t="n"/>
      <c r="J15" s="17" t="n"/>
      <c r="K15" s="17" t="n"/>
      <c r="L15" s="17" t="n"/>
      <c r="M15" s="17" t="n"/>
      <c r="N15" s="17" t="n"/>
    </row>
    <row r="16">
      <c r="A16" s="13" t="inlineStr">
        <is>
          <t>P6</t>
        </is>
      </c>
      <c r="B16" s="13" t="inlineStr">
        <is>
          <t>Fr 130</t>
        </is>
      </c>
      <c r="C16" s="14" t="n">
        <v>90</v>
      </c>
      <c r="D16" s="15" t="inlineStr">
        <is>
          <t>welded target (example)</t>
        </is>
      </c>
      <c r="E16" s="16" t="n">
        <v>0</v>
      </c>
      <c r="F16" s="16" t="n">
        <v>-23.7</v>
      </c>
      <c r="G16" s="16" t="n">
        <v>-38.1</v>
      </c>
      <c r="H16" s="17" t="n"/>
      <c r="I16" s="17" t="n"/>
      <c r="J16" s="17" t="n"/>
      <c r="K16" s="17" t="n"/>
      <c r="L16" s="17" t="n"/>
      <c r="M16" s="17" t="n"/>
      <c r="N16" s="17" t="n"/>
    </row>
    <row r="17">
      <c r="A17" s="13" t="inlineStr">
        <is>
          <t>P7</t>
        </is>
      </c>
      <c r="B17" s="13" t="inlineStr">
        <is>
          <t>Fr 150</t>
        </is>
      </c>
      <c r="C17" s="14" t="n">
        <v>105</v>
      </c>
      <c r="D17" s="15" t="inlineStr">
        <is>
          <t>welded target (example)</t>
        </is>
      </c>
      <c r="E17" s="16" t="n">
        <v>0</v>
      </c>
      <c r="F17" s="16" t="n">
        <v>-20.9</v>
      </c>
      <c r="G17" s="16" t="n">
        <v>-33.5</v>
      </c>
      <c r="H17" s="17" t="n"/>
      <c r="I17" s="17" t="n"/>
      <c r="J17" s="17" t="n"/>
      <c r="K17" s="17" t="n"/>
      <c r="L17" s="17" t="n"/>
      <c r="M17" s="17" t="n"/>
      <c r="N17" s="17" t="n"/>
    </row>
    <row r="18">
      <c r="A18" s="13" t="inlineStr">
        <is>
          <t>P8</t>
        </is>
      </c>
      <c r="B18" s="13" t="inlineStr">
        <is>
          <t>Fr 170</t>
        </is>
      </c>
      <c r="C18" s="14" t="n">
        <v>120</v>
      </c>
      <c r="D18" s="15" t="inlineStr">
        <is>
          <t>welded target (example)</t>
        </is>
      </c>
      <c r="E18" s="16" t="n">
        <v>0</v>
      </c>
      <c r="F18" s="16" t="n">
        <v>-16.7</v>
      </c>
      <c r="G18" s="16" t="n">
        <v>-26.3</v>
      </c>
      <c r="H18" s="17" t="n"/>
      <c r="I18" s="17" t="n"/>
      <c r="J18" s="17" t="n"/>
      <c r="K18" s="17" t="n"/>
      <c r="L18" s="17" t="n"/>
      <c r="M18" s="17" t="n"/>
      <c r="N18" s="17" t="n"/>
    </row>
    <row r="19">
      <c r="A19" s="13" t="inlineStr">
        <is>
          <t>P9</t>
        </is>
      </c>
      <c r="B19" s="13" t="inlineStr">
        <is>
          <t>Fr 190</t>
        </is>
      </c>
      <c r="C19" s="14" t="n">
        <v>135</v>
      </c>
      <c r="D19" s="15" t="inlineStr">
        <is>
          <t>welded target (example)</t>
        </is>
      </c>
      <c r="E19" s="16" t="n">
        <v>0</v>
      </c>
      <c r="F19" s="16" t="n">
        <v>-11.1</v>
      </c>
      <c r="G19" s="16" t="n">
        <v>-16.5</v>
      </c>
      <c r="H19" s="17" t="n"/>
      <c r="I19" s="17" t="n"/>
      <c r="J19" s="17" t="n"/>
      <c r="K19" s="17" t="n"/>
      <c r="L19" s="17" t="n"/>
      <c r="M19" s="17" t="n"/>
      <c r="N19" s="17" t="n"/>
    </row>
    <row r="20">
      <c r="A20" s="13" t="inlineStr">
        <is>
          <t>P10</t>
        </is>
      </c>
      <c r="B20" s="13" t="inlineStr">
        <is>
          <t>Fr 210</t>
        </is>
      </c>
      <c r="C20" s="14" t="n">
        <v>150</v>
      </c>
      <c r="D20" s="15" t="inlineStr">
        <is>
          <t>welded target (example)</t>
        </is>
      </c>
      <c r="E20" s="16" t="n">
        <v>0</v>
      </c>
      <c r="F20" s="16" t="n">
        <v>-4</v>
      </c>
      <c r="G20" s="16" t="n">
        <v>-4</v>
      </c>
      <c r="H20" s="17" t="n"/>
      <c r="I20" s="17" t="n"/>
      <c r="J20" s="17" t="n"/>
      <c r="K20" s="17" t="n"/>
      <c r="L20" s="17" t="n"/>
      <c r="M20" s="17" t="n"/>
      <c r="N20" s="17" t="n"/>
    </row>
    <row r="21">
      <c r="A21" s="13" t="n"/>
      <c r="B21" s="13" t="n"/>
      <c r="C21" s="14" t="n"/>
      <c r="D21" s="15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</row>
    <row r="22">
      <c r="A22" s="13" t="n"/>
      <c r="B22" s="13" t="n"/>
      <c r="C22" s="14" t="n"/>
      <c r="D22" s="15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</row>
    <row r="23">
      <c r="A23" s="13" t="n"/>
      <c r="B23" s="13" t="n"/>
      <c r="C23" s="14" t="n"/>
      <c r="D23" s="15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</row>
    <row r="24">
      <c r="A24" s="13" t="n"/>
      <c r="B24" s="13" t="n"/>
      <c r="C24" s="14" t="n"/>
      <c r="D24" s="15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</row>
    <row r="25">
      <c r="A25" s="13" t="n"/>
      <c r="B25" s="13" t="n"/>
      <c r="C25" s="14" t="n"/>
      <c r="D25" s="15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</row>
    <row r="26">
      <c r="A26" s="13" t="n"/>
      <c r="B26" s="13" t="n"/>
      <c r="C26" s="14" t="n"/>
      <c r="D26" s="15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</row>
    <row r="27">
      <c r="A27" s="13" t="n"/>
      <c r="B27" s="13" t="n"/>
      <c r="C27" s="14" t="n"/>
      <c r="D27" s="15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</row>
    <row r="28">
      <c r="A28" s="13" t="n"/>
      <c r="B28" s="13" t="n"/>
      <c r="C28" s="14" t="n"/>
      <c r="D28" s="15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</row>
    <row r="29">
      <c r="A29" s="13" t="n"/>
      <c r="B29" s="13" t="n"/>
      <c r="C29" s="14" t="n"/>
      <c r="D29" s="15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</row>
    <row r="30">
      <c r="A30" s="13" t="n"/>
      <c r="B30" s="13" t="n"/>
      <c r="C30" s="14" t="n"/>
      <c r="D30" s="15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</row>
    <row r="31">
      <c r="A31" s="13" t="n"/>
      <c r="B31" s="13" t="n"/>
      <c r="C31" s="14" t="n"/>
      <c r="D31" s="15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7" t="n"/>
    </row>
    <row r="32">
      <c r="A32" s="13" t="n"/>
      <c r="B32" s="13" t="n"/>
      <c r="C32" s="14" t="n"/>
      <c r="D32" s="15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</row>
    <row r="33">
      <c r="A33" s="13" t="n"/>
      <c r="B33" s="13" t="n"/>
      <c r="C33" s="14" t="n"/>
      <c r="D33" s="15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7" t="n"/>
    </row>
    <row r="34">
      <c r="A34" s="13" t="n"/>
      <c r="B34" s="13" t="n"/>
      <c r="C34" s="14" t="n"/>
      <c r="D34" s="15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</row>
    <row r="36" ht="30" customHeight="1">
      <c r="A36" s="18" t="inlineStr">
        <is>
          <t>Blue cells = hypothetical example data (article Scenario A). Delete before use. Survey 2 = 4 mm settlement + 6 mm aft tilt + 18 mm midship sag; Survey 3 = same supports + 33 mm sag.</t>
        </is>
      </c>
    </row>
  </sheetData>
  <mergeCells count="3">
    <mergeCell ref="A36:N36"/>
    <mergeCell ref="A3:N3"/>
    <mergeCell ref="A2:N2"/>
  </mergeCell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G42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  <col width="10.5" customWidth="1" min="21" max="21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</cols>
  <sheetData>
    <row r="1" ht="30" customHeight="1">
      <c r="U1" s="1" t="inlineStr">
        <is>
          <t>TPL-QM-KDS  |  project2-me.com</t>
        </is>
      </c>
    </row>
    <row r="2" ht="26" customHeight="1">
      <c r="A2" s="2" t="inlineStr">
        <is>
          <t>Profile: deflection relative to the reference line</t>
        </is>
      </c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</row>
    <row r="3" ht="30" customHeight="1">
      <c r="A3" s="3" t="inlineStr">
        <is>
          <t>Calculated from Readings. + above the line (hogging tendency), − below (sagging tendency). mm.</t>
        </is>
      </c>
    </row>
    <row r="5">
      <c r="A5" s="8" t="inlineStr">
        <is>
          <t>Trigger |mm|</t>
        </is>
      </c>
      <c r="C5" s="13" t="n"/>
      <c r="D5" s="10" t="inlineStr">
        <is>
          <t>Internal review threshold, set by your procedure. Not an acceptance limit.</t>
        </is>
      </c>
    </row>
    <row r="6">
      <c r="A6" s="8" t="inlineStr">
        <is>
          <t>Criterion |mm|</t>
        </is>
      </c>
      <c r="C6" s="13" t="n"/>
      <c r="D6" s="10" t="inlineStr">
        <is>
          <t>As agreed for the project and with class. Left blank on purpose.</t>
        </is>
      </c>
    </row>
    <row r="7">
      <c r="A7" s="8" t="inlineStr">
        <is>
          <t>Criterion source</t>
        </is>
      </c>
      <c r="C7" s="13" t="n"/>
      <c r="D7" s="19" t="n"/>
      <c r="E7" s="19" t="n"/>
      <c r="F7" s="20" t="n"/>
    </row>
    <row r="9" ht="30" customHeight="1">
      <c r="A9" s="12" t="inlineStr">
        <is>
          <t>Point ID</t>
        </is>
      </c>
      <c r="B9" s="12" t="inlineStr">
        <is>
          <t>x (m)</t>
        </is>
      </c>
      <c r="C9" s="12" t="inlineStr">
        <is>
          <t>S1 relative</t>
        </is>
      </c>
      <c r="D9" s="12" t="inlineStr">
        <is>
          <t>S2 relative</t>
        </is>
      </c>
      <c r="E9" s="12" t="inlineStr">
        <is>
          <t>S3 relative</t>
        </is>
      </c>
      <c r="F9" s="12" t="inlineStr">
        <is>
          <t>S4 relative</t>
        </is>
      </c>
      <c r="G9" s="12" t="inlineStr">
        <is>
          <t>S5 relative</t>
        </is>
      </c>
      <c r="H9" s="12" t="inlineStr">
        <is>
          <t>S6 relative</t>
        </is>
      </c>
      <c r="I9" s="12" t="inlineStr">
        <is>
          <t>S7 relative</t>
        </is>
      </c>
      <c r="J9" s="12" t="inlineStr">
        <is>
          <t>S8 relative</t>
        </is>
      </c>
      <c r="K9" s="12" t="inlineStr">
        <is>
          <t>S9 relative</t>
        </is>
      </c>
      <c r="L9" s="12" t="inlineStr">
        <is>
          <t>S10 relative</t>
        </is>
      </c>
      <c r="M9" s="12" t="inlineStr">
        <is>
          <t>S2 − S1</t>
        </is>
      </c>
      <c r="N9" s="12" t="inlineStr">
        <is>
          <t>S3 − S2</t>
        </is>
      </c>
      <c r="O9" s="12" t="inlineStr">
        <is>
          <t>S4 − S3</t>
        </is>
      </c>
      <c r="P9" s="12" t="inlineStr">
        <is>
          <t>S5 − S4</t>
        </is>
      </c>
      <c r="Q9" s="12" t="inlineStr">
        <is>
          <t>S6 − S5</t>
        </is>
      </c>
      <c r="R9" s="12" t="inlineStr">
        <is>
          <t>S7 − S6</t>
        </is>
      </c>
      <c r="S9" s="12" t="inlineStr">
        <is>
          <t>S8 − S7</t>
        </is>
      </c>
      <c r="T9" s="12" t="inlineStr">
        <is>
          <t>S9 − S8</t>
        </is>
      </c>
      <c r="U9" s="12" t="inlineStr">
        <is>
          <t>S10 − S9</t>
        </is>
      </c>
      <c r="W9" s="10" t="inlineStr">
        <is>
          <t>chart x</t>
        </is>
      </c>
      <c r="X9" s="10" t="inlineStr">
        <is>
          <t>chart S1</t>
        </is>
      </c>
      <c r="Y9" s="10" t="inlineStr">
        <is>
          <t>chart S2</t>
        </is>
      </c>
      <c r="Z9" s="10" t="inlineStr">
        <is>
          <t>chart S3</t>
        </is>
      </c>
      <c r="AA9" s="10" t="inlineStr">
        <is>
          <t>chart S4</t>
        </is>
      </c>
      <c r="AB9" s="10" t="inlineStr">
        <is>
          <t>chart S5</t>
        </is>
      </c>
      <c r="AC9" s="10" t="inlineStr">
        <is>
          <t>chart S6</t>
        </is>
      </c>
      <c r="AD9" s="10" t="inlineStr">
        <is>
          <t>chart S7</t>
        </is>
      </c>
      <c r="AE9" s="10" t="inlineStr">
        <is>
          <t>chart S8</t>
        </is>
      </c>
      <c r="AF9" s="10" t="inlineStr">
        <is>
          <t>chart S9</t>
        </is>
      </c>
      <c r="AG9" s="10" t="inlineStr">
        <is>
          <t>chart S10</t>
        </is>
      </c>
    </row>
    <row r="10">
      <c r="A10" s="21">
        <f>IF(Readings!A10="","",Readings!A10)</f>
        <v/>
      </c>
      <c r="B10" s="21">
        <f>IF(Readings!C10="","",Readings!C10)</f>
        <v/>
      </c>
      <c r="C10" s="22">
        <f>IFERROR(IF(OR($A10="",Readings!E10="",INDEX(Readings!$E$10:$E$34,MATCH(Readings!$C$5,Readings!$A$10:$A$34,0))="",INDEX(Readings!$E$10:$E$34,MATCH(Readings!$C$6,Readings!$A$10:$A$34,0))=""),"",Readings!E10-(INDEX(Readings!$E$10:$E$34,MATCH(Readings!$C$5,Readings!$A$10:$A$34,0))+(INDEX(Readings!$E$10:$E$34,MATCH(Readings!$C$6,Readings!$A$10:$A$34,0))-INDEX(Readings!$E$10:$E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D10" s="22">
        <f>IFERROR(IF(OR($A10="",Readings!F10="",INDEX(Readings!$F$10:$F$34,MATCH(Readings!$C$5,Readings!$A$10:$A$34,0))="",INDEX(Readings!$F$10:$F$34,MATCH(Readings!$C$6,Readings!$A$10:$A$34,0))=""),"",Readings!F10-(INDEX(Readings!$F$10:$F$34,MATCH(Readings!$C$5,Readings!$A$10:$A$34,0))+(INDEX(Readings!$F$10:$F$34,MATCH(Readings!$C$6,Readings!$A$10:$A$34,0))-INDEX(Readings!$F$10:$F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E10" s="22">
        <f>IFERROR(IF(OR($A10="",Readings!G10="",INDEX(Readings!$G$10:$G$34,MATCH(Readings!$C$5,Readings!$A$10:$A$34,0))="",INDEX(Readings!$G$10:$G$34,MATCH(Readings!$C$6,Readings!$A$10:$A$34,0))=""),"",Readings!G10-(INDEX(Readings!$G$10:$G$34,MATCH(Readings!$C$5,Readings!$A$10:$A$34,0))+(INDEX(Readings!$G$10:$G$34,MATCH(Readings!$C$6,Readings!$A$10:$A$34,0))-INDEX(Readings!$G$10:$G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F10" s="22">
        <f>IFERROR(IF(OR($A10="",Readings!H10="",INDEX(Readings!$H$10:$H$34,MATCH(Readings!$C$5,Readings!$A$10:$A$34,0))="",INDEX(Readings!$H$10:$H$34,MATCH(Readings!$C$6,Readings!$A$10:$A$34,0))=""),"",Readings!H10-(INDEX(Readings!$H$10:$H$34,MATCH(Readings!$C$5,Readings!$A$10:$A$34,0))+(INDEX(Readings!$H$10:$H$34,MATCH(Readings!$C$6,Readings!$A$10:$A$34,0))-INDEX(Readings!$H$10:$H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G10" s="22">
        <f>IFERROR(IF(OR($A10="",Readings!I10="",INDEX(Readings!$I$10:$I$34,MATCH(Readings!$C$5,Readings!$A$10:$A$34,0))="",INDEX(Readings!$I$10:$I$34,MATCH(Readings!$C$6,Readings!$A$10:$A$34,0))=""),"",Readings!I10-(INDEX(Readings!$I$10:$I$34,MATCH(Readings!$C$5,Readings!$A$10:$A$34,0))+(INDEX(Readings!$I$10:$I$34,MATCH(Readings!$C$6,Readings!$A$10:$A$34,0))-INDEX(Readings!$I$10:$I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H10" s="22">
        <f>IFERROR(IF(OR($A10="",Readings!J10="",INDEX(Readings!$J$10:$J$34,MATCH(Readings!$C$5,Readings!$A$10:$A$34,0))="",INDEX(Readings!$J$10:$J$34,MATCH(Readings!$C$6,Readings!$A$10:$A$34,0))=""),"",Readings!J10-(INDEX(Readings!$J$10:$J$34,MATCH(Readings!$C$5,Readings!$A$10:$A$34,0))+(INDEX(Readings!$J$10:$J$34,MATCH(Readings!$C$6,Readings!$A$10:$A$34,0))-INDEX(Readings!$J$10:$J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I10" s="22">
        <f>IFERROR(IF(OR($A10="",Readings!K10="",INDEX(Readings!$K$10:$K$34,MATCH(Readings!$C$5,Readings!$A$10:$A$34,0))="",INDEX(Readings!$K$10:$K$34,MATCH(Readings!$C$6,Readings!$A$10:$A$34,0))=""),"",Readings!K10-(INDEX(Readings!$K$10:$K$34,MATCH(Readings!$C$5,Readings!$A$10:$A$34,0))+(INDEX(Readings!$K$10:$K$34,MATCH(Readings!$C$6,Readings!$A$10:$A$34,0))-INDEX(Readings!$K$10:$K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J10" s="22">
        <f>IFERROR(IF(OR($A10="",Readings!L10="",INDEX(Readings!$L$10:$L$34,MATCH(Readings!$C$5,Readings!$A$10:$A$34,0))="",INDEX(Readings!$L$10:$L$34,MATCH(Readings!$C$6,Readings!$A$10:$A$34,0))=""),"",Readings!L10-(INDEX(Readings!$L$10:$L$34,MATCH(Readings!$C$5,Readings!$A$10:$A$34,0))+(INDEX(Readings!$L$10:$L$34,MATCH(Readings!$C$6,Readings!$A$10:$A$34,0))-INDEX(Readings!$L$10:$L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K10" s="22">
        <f>IFERROR(IF(OR($A10="",Readings!M10="",INDEX(Readings!$M$10:$M$34,MATCH(Readings!$C$5,Readings!$A$10:$A$34,0))="",INDEX(Readings!$M$10:$M$34,MATCH(Readings!$C$6,Readings!$A$10:$A$34,0))=""),"",Readings!M10-(INDEX(Readings!$M$10:$M$34,MATCH(Readings!$C$5,Readings!$A$10:$A$34,0))+(INDEX(Readings!$M$10:$M$34,MATCH(Readings!$C$6,Readings!$A$10:$A$34,0))-INDEX(Readings!$M$10:$M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L10" s="22">
        <f>IFERROR(IF(OR($A10="",Readings!N10="",INDEX(Readings!$N$10:$N$34,MATCH(Readings!$C$5,Readings!$A$10:$A$34,0))="",INDEX(Readings!$N$10:$N$34,MATCH(Readings!$C$6,Readings!$A$10:$A$34,0))=""),"",Readings!N10-(INDEX(Readings!$N$10:$N$34,MATCH(Readings!$C$5,Readings!$A$10:$A$34,0))+(INDEX(Readings!$N$10:$N$34,MATCH(Readings!$C$6,Readings!$A$10:$A$34,0))-INDEX(Readings!$N$10:$N$34,MATCH(Readings!$C$5,Readings!$A$10:$A$34,0)))*($B10-INDEX(Readings!$C$10:$C$34,MATCH(Readings!$C$5,Readings!$A$10:$A$34,0)))/(INDEX(Readings!$C$10:$C$34,MATCH(Readings!$C$6,Readings!$A$10:$A$34,0))-INDEX(Readings!$C$10:$C$34,MATCH(Readings!$C$5,Readings!$A$10:$A$34,0))))),"")</f>
        <v/>
      </c>
      <c r="M10" s="22">
        <f>IF(OR(D10="",C10=""),"",D10-C10)</f>
        <v/>
      </c>
      <c r="N10" s="22">
        <f>IF(OR(E10="",D10=""),"",E10-D10)</f>
        <v/>
      </c>
      <c r="O10" s="22">
        <f>IF(OR(F10="",E10=""),"",F10-E10)</f>
        <v/>
      </c>
      <c r="P10" s="22">
        <f>IF(OR(G10="",F10=""),"",G10-F10)</f>
        <v/>
      </c>
      <c r="Q10" s="22">
        <f>IF(OR(H10="",G10=""),"",H10-G10)</f>
        <v/>
      </c>
      <c r="R10" s="22">
        <f>IF(OR(I10="",H10=""),"",I10-H10)</f>
        <v/>
      </c>
      <c r="S10" s="22">
        <f>IF(OR(J10="",I10=""),"",J10-I10)</f>
        <v/>
      </c>
      <c r="T10" s="22">
        <f>IF(OR(K10="",J10=""),"",K10-J10)</f>
        <v/>
      </c>
      <c r="U10" s="22">
        <f>IF(OR(L10="",K10=""),"",L10-K10)</f>
        <v/>
      </c>
      <c r="W10">
        <f>IF(B10="",NA(),B10)</f>
        <v/>
      </c>
      <c r="X10">
        <f>IF(C10="",NA(),C10)</f>
        <v/>
      </c>
      <c r="Y10">
        <f>IF(D10="",NA(),D10)</f>
        <v/>
      </c>
      <c r="Z10">
        <f>IF(E10="",NA(),E10)</f>
        <v/>
      </c>
      <c r="AA10">
        <f>IF(F10="",NA(),F10)</f>
        <v/>
      </c>
      <c r="AB10">
        <f>IF(G10="",NA(),G10)</f>
        <v/>
      </c>
      <c r="AC10">
        <f>IF(H10="",NA(),H10)</f>
        <v/>
      </c>
      <c r="AD10">
        <f>IF(I10="",NA(),I10)</f>
        <v/>
      </c>
      <c r="AE10">
        <f>IF(J10="",NA(),J10)</f>
        <v/>
      </c>
      <c r="AF10">
        <f>IF(K10="",NA(),K10)</f>
        <v/>
      </c>
      <c r="AG10">
        <f>IF(L10="",NA(),L10)</f>
        <v/>
      </c>
    </row>
    <row r="11">
      <c r="A11" s="21">
        <f>IF(Readings!A11="","",Readings!A11)</f>
        <v/>
      </c>
      <c r="B11" s="21">
        <f>IF(Readings!C11="","",Readings!C11)</f>
        <v/>
      </c>
      <c r="C11" s="22">
        <f>IFERROR(IF(OR($A11="",Readings!E11="",INDEX(Readings!$E$10:$E$34,MATCH(Readings!$C$5,Readings!$A$10:$A$34,0))="",INDEX(Readings!$E$10:$E$34,MATCH(Readings!$C$6,Readings!$A$10:$A$34,0))=""),"",Readings!E11-(INDEX(Readings!$E$10:$E$34,MATCH(Readings!$C$5,Readings!$A$10:$A$34,0))+(INDEX(Readings!$E$10:$E$34,MATCH(Readings!$C$6,Readings!$A$10:$A$34,0))-INDEX(Readings!$E$10:$E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D11" s="22">
        <f>IFERROR(IF(OR($A11="",Readings!F11="",INDEX(Readings!$F$10:$F$34,MATCH(Readings!$C$5,Readings!$A$10:$A$34,0))="",INDEX(Readings!$F$10:$F$34,MATCH(Readings!$C$6,Readings!$A$10:$A$34,0))=""),"",Readings!F11-(INDEX(Readings!$F$10:$F$34,MATCH(Readings!$C$5,Readings!$A$10:$A$34,0))+(INDEX(Readings!$F$10:$F$34,MATCH(Readings!$C$6,Readings!$A$10:$A$34,0))-INDEX(Readings!$F$10:$F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E11" s="22">
        <f>IFERROR(IF(OR($A11="",Readings!G11="",INDEX(Readings!$G$10:$G$34,MATCH(Readings!$C$5,Readings!$A$10:$A$34,0))="",INDEX(Readings!$G$10:$G$34,MATCH(Readings!$C$6,Readings!$A$10:$A$34,0))=""),"",Readings!G11-(INDEX(Readings!$G$10:$G$34,MATCH(Readings!$C$5,Readings!$A$10:$A$34,0))+(INDEX(Readings!$G$10:$G$34,MATCH(Readings!$C$6,Readings!$A$10:$A$34,0))-INDEX(Readings!$G$10:$G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F11" s="22">
        <f>IFERROR(IF(OR($A11="",Readings!H11="",INDEX(Readings!$H$10:$H$34,MATCH(Readings!$C$5,Readings!$A$10:$A$34,0))="",INDEX(Readings!$H$10:$H$34,MATCH(Readings!$C$6,Readings!$A$10:$A$34,0))=""),"",Readings!H11-(INDEX(Readings!$H$10:$H$34,MATCH(Readings!$C$5,Readings!$A$10:$A$34,0))+(INDEX(Readings!$H$10:$H$34,MATCH(Readings!$C$6,Readings!$A$10:$A$34,0))-INDEX(Readings!$H$10:$H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G11" s="22">
        <f>IFERROR(IF(OR($A11="",Readings!I11="",INDEX(Readings!$I$10:$I$34,MATCH(Readings!$C$5,Readings!$A$10:$A$34,0))="",INDEX(Readings!$I$10:$I$34,MATCH(Readings!$C$6,Readings!$A$10:$A$34,0))=""),"",Readings!I11-(INDEX(Readings!$I$10:$I$34,MATCH(Readings!$C$5,Readings!$A$10:$A$34,0))+(INDEX(Readings!$I$10:$I$34,MATCH(Readings!$C$6,Readings!$A$10:$A$34,0))-INDEX(Readings!$I$10:$I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H11" s="22">
        <f>IFERROR(IF(OR($A11="",Readings!J11="",INDEX(Readings!$J$10:$J$34,MATCH(Readings!$C$5,Readings!$A$10:$A$34,0))="",INDEX(Readings!$J$10:$J$34,MATCH(Readings!$C$6,Readings!$A$10:$A$34,0))=""),"",Readings!J11-(INDEX(Readings!$J$10:$J$34,MATCH(Readings!$C$5,Readings!$A$10:$A$34,0))+(INDEX(Readings!$J$10:$J$34,MATCH(Readings!$C$6,Readings!$A$10:$A$34,0))-INDEX(Readings!$J$10:$J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I11" s="22">
        <f>IFERROR(IF(OR($A11="",Readings!K11="",INDEX(Readings!$K$10:$K$34,MATCH(Readings!$C$5,Readings!$A$10:$A$34,0))="",INDEX(Readings!$K$10:$K$34,MATCH(Readings!$C$6,Readings!$A$10:$A$34,0))=""),"",Readings!K11-(INDEX(Readings!$K$10:$K$34,MATCH(Readings!$C$5,Readings!$A$10:$A$34,0))+(INDEX(Readings!$K$10:$K$34,MATCH(Readings!$C$6,Readings!$A$10:$A$34,0))-INDEX(Readings!$K$10:$K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J11" s="22">
        <f>IFERROR(IF(OR($A11="",Readings!L11="",INDEX(Readings!$L$10:$L$34,MATCH(Readings!$C$5,Readings!$A$10:$A$34,0))="",INDEX(Readings!$L$10:$L$34,MATCH(Readings!$C$6,Readings!$A$10:$A$34,0))=""),"",Readings!L11-(INDEX(Readings!$L$10:$L$34,MATCH(Readings!$C$5,Readings!$A$10:$A$34,0))+(INDEX(Readings!$L$10:$L$34,MATCH(Readings!$C$6,Readings!$A$10:$A$34,0))-INDEX(Readings!$L$10:$L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K11" s="22">
        <f>IFERROR(IF(OR($A11="",Readings!M11="",INDEX(Readings!$M$10:$M$34,MATCH(Readings!$C$5,Readings!$A$10:$A$34,0))="",INDEX(Readings!$M$10:$M$34,MATCH(Readings!$C$6,Readings!$A$10:$A$34,0))=""),"",Readings!M11-(INDEX(Readings!$M$10:$M$34,MATCH(Readings!$C$5,Readings!$A$10:$A$34,0))+(INDEX(Readings!$M$10:$M$34,MATCH(Readings!$C$6,Readings!$A$10:$A$34,0))-INDEX(Readings!$M$10:$M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L11" s="22">
        <f>IFERROR(IF(OR($A11="",Readings!N11="",INDEX(Readings!$N$10:$N$34,MATCH(Readings!$C$5,Readings!$A$10:$A$34,0))="",INDEX(Readings!$N$10:$N$34,MATCH(Readings!$C$6,Readings!$A$10:$A$34,0))=""),"",Readings!N11-(INDEX(Readings!$N$10:$N$34,MATCH(Readings!$C$5,Readings!$A$10:$A$34,0))+(INDEX(Readings!$N$10:$N$34,MATCH(Readings!$C$6,Readings!$A$10:$A$34,0))-INDEX(Readings!$N$10:$N$34,MATCH(Readings!$C$5,Readings!$A$10:$A$34,0)))*($B11-INDEX(Readings!$C$10:$C$34,MATCH(Readings!$C$5,Readings!$A$10:$A$34,0)))/(INDEX(Readings!$C$10:$C$34,MATCH(Readings!$C$6,Readings!$A$10:$A$34,0))-INDEX(Readings!$C$10:$C$34,MATCH(Readings!$C$5,Readings!$A$10:$A$34,0))))),"")</f>
        <v/>
      </c>
      <c r="M11" s="22">
        <f>IF(OR(D11="",C11=""),"",D11-C11)</f>
        <v/>
      </c>
      <c r="N11" s="22">
        <f>IF(OR(E11="",D11=""),"",E11-D11)</f>
        <v/>
      </c>
      <c r="O11" s="22">
        <f>IF(OR(F11="",E11=""),"",F11-E11)</f>
        <v/>
      </c>
      <c r="P11" s="22">
        <f>IF(OR(G11="",F11=""),"",G11-F11)</f>
        <v/>
      </c>
      <c r="Q11" s="22">
        <f>IF(OR(H11="",G11=""),"",H11-G11)</f>
        <v/>
      </c>
      <c r="R11" s="22">
        <f>IF(OR(I11="",H11=""),"",I11-H11)</f>
        <v/>
      </c>
      <c r="S11" s="22">
        <f>IF(OR(J11="",I11=""),"",J11-I11)</f>
        <v/>
      </c>
      <c r="T11" s="22">
        <f>IF(OR(K11="",J11=""),"",K11-J11)</f>
        <v/>
      </c>
      <c r="U11" s="22">
        <f>IF(OR(L11="",K11=""),"",L11-K11)</f>
        <v/>
      </c>
      <c r="W11">
        <f>IF(B11="",NA(),B11)</f>
        <v/>
      </c>
      <c r="X11">
        <f>IF(C11="",NA(),C11)</f>
        <v/>
      </c>
      <c r="Y11">
        <f>IF(D11="",NA(),D11)</f>
        <v/>
      </c>
      <c r="Z11">
        <f>IF(E11="",NA(),E11)</f>
        <v/>
      </c>
      <c r="AA11">
        <f>IF(F11="",NA(),F11)</f>
        <v/>
      </c>
      <c r="AB11">
        <f>IF(G11="",NA(),G11)</f>
        <v/>
      </c>
      <c r="AC11">
        <f>IF(H11="",NA(),H11)</f>
        <v/>
      </c>
      <c r="AD11">
        <f>IF(I11="",NA(),I11)</f>
        <v/>
      </c>
      <c r="AE11">
        <f>IF(J11="",NA(),J11)</f>
        <v/>
      </c>
      <c r="AF11">
        <f>IF(K11="",NA(),K11)</f>
        <v/>
      </c>
      <c r="AG11">
        <f>IF(L11="",NA(),L11)</f>
        <v/>
      </c>
    </row>
    <row r="12">
      <c r="A12" s="21">
        <f>IF(Readings!A12="","",Readings!A12)</f>
        <v/>
      </c>
      <c r="B12" s="21">
        <f>IF(Readings!C12="","",Readings!C12)</f>
        <v/>
      </c>
      <c r="C12" s="22">
        <f>IFERROR(IF(OR($A12="",Readings!E12="",INDEX(Readings!$E$10:$E$34,MATCH(Readings!$C$5,Readings!$A$10:$A$34,0))="",INDEX(Readings!$E$10:$E$34,MATCH(Readings!$C$6,Readings!$A$10:$A$34,0))=""),"",Readings!E12-(INDEX(Readings!$E$10:$E$34,MATCH(Readings!$C$5,Readings!$A$10:$A$34,0))+(INDEX(Readings!$E$10:$E$34,MATCH(Readings!$C$6,Readings!$A$10:$A$34,0))-INDEX(Readings!$E$10:$E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D12" s="22">
        <f>IFERROR(IF(OR($A12="",Readings!F12="",INDEX(Readings!$F$10:$F$34,MATCH(Readings!$C$5,Readings!$A$10:$A$34,0))="",INDEX(Readings!$F$10:$F$34,MATCH(Readings!$C$6,Readings!$A$10:$A$34,0))=""),"",Readings!F12-(INDEX(Readings!$F$10:$F$34,MATCH(Readings!$C$5,Readings!$A$10:$A$34,0))+(INDEX(Readings!$F$10:$F$34,MATCH(Readings!$C$6,Readings!$A$10:$A$34,0))-INDEX(Readings!$F$10:$F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E12" s="22">
        <f>IFERROR(IF(OR($A12="",Readings!G12="",INDEX(Readings!$G$10:$G$34,MATCH(Readings!$C$5,Readings!$A$10:$A$34,0))="",INDEX(Readings!$G$10:$G$34,MATCH(Readings!$C$6,Readings!$A$10:$A$34,0))=""),"",Readings!G12-(INDEX(Readings!$G$10:$G$34,MATCH(Readings!$C$5,Readings!$A$10:$A$34,0))+(INDEX(Readings!$G$10:$G$34,MATCH(Readings!$C$6,Readings!$A$10:$A$34,0))-INDEX(Readings!$G$10:$G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F12" s="22">
        <f>IFERROR(IF(OR($A12="",Readings!H12="",INDEX(Readings!$H$10:$H$34,MATCH(Readings!$C$5,Readings!$A$10:$A$34,0))="",INDEX(Readings!$H$10:$H$34,MATCH(Readings!$C$6,Readings!$A$10:$A$34,0))=""),"",Readings!H12-(INDEX(Readings!$H$10:$H$34,MATCH(Readings!$C$5,Readings!$A$10:$A$34,0))+(INDEX(Readings!$H$10:$H$34,MATCH(Readings!$C$6,Readings!$A$10:$A$34,0))-INDEX(Readings!$H$10:$H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G12" s="22">
        <f>IFERROR(IF(OR($A12="",Readings!I12="",INDEX(Readings!$I$10:$I$34,MATCH(Readings!$C$5,Readings!$A$10:$A$34,0))="",INDEX(Readings!$I$10:$I$34,MATCH(Readings!$C$6,Readings!$A$10:$A$34,0))=""),"",Readings!I12-(INDEX(Readings!$I$10:$I$34,MATCH(Readings!$C$5,Readings!$A$10:$A$34,0))+(INDEX(Readings!$I$10:$I$34,MATCH(Readings!$C$6,Readings!$A$10:$A$34,0))-INDEX(Readings!$I$10:$I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H12" s="22">
        <f>IFERROR(IF(OR($A12="",Readings!J12="",INDEX(Readings!$J$10:$J$34,MATCH(Readings!$C$5,Readings!$A$10:$A$34,0))="",INDEX(Readings!$J$10:$J$34,MATCH(Readings!$C$6,Readings!$A$10:$A$34,0))=""),"",Readings!J12-(INDEX(Readings!$J$10:$J$34,MATCH(Readings!$C$5,Readings!$A$10:$A$34,0))+(INDEX(Readings!$J$10:$J$34,MATCH(Readings!$C$6,Readings!$A$10:$A$34,0))-INDEX(Readings!$J$10:$J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I12" s="22">
        <f>IFERROR(IF(OR($A12="",Readings!K12="",INDEX(Readings!$K$10:$K$34,MATCH(Readings!$C$5,Readings!$A$10:$A$34,0))="",INDEX(Readings!$K$10:$K$34,MATCH(Readings!$C$6,Readings!$A$10:$A$34,0))=""),"",Readings!K12-(INDEX(Readings!$K$10:$K$34,MATCH(Readings!$C$5,Readings!$A$10:$A$34,0))+(INDEX(Readings!$K$10:$K$34,MATCH(Readings!$C$6,Readings!$A$10:$A$34,0))-INDEX(Readings!$K$10:$K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J12" s="22">
        <f>IFERROR(IF(OR($A12="",Readings!L12="",INDEX(Readings!$L$10:$L$34,MATCH(Readings!$C$5,Readings!$A$10:$A$34,0))="",INDEX(Readings!$L$10:$L$34,MATCH(Readings!$C$6,Readings!$A$10:$A$34,0))=""),"",Readings!L12-(INDEX(Readings!$L$10:$L$34,MATCH(Readings!$C$5,Readings!$A$10:$A$34,0))+(INDEX(Readings!$L$10:$L$34,MATCH(Readings!$C$6,Readings!$A$10:$A$34,0))-INDEX(Readings!$L$10:$L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K12" s="22">
        <f>IFERROR(IF(OR($A12="",Readings!M12="",INDEX(Readings!$M$10:$M$34,MATCH(Readings!$C$5,Readings!$A$10:$A$34,0))="",INDEX(Readings!$M$10:$M$34,MATCH(Readings!$C$6,Readings!$A$10:$A$34,0))=""),"",Readings!M12-(INDEX(Readings!$M$10:$M$34,MATCH(Readings!$C$5,Readings!$A$10:$A$34,0))+(INDEX(Readings!$M$10:$M$34,MATCH(Readings!$C$6,Readings!$A$10:$A$34,0))-INDEX(Readings!$M$10:$M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L12" s="22">
        <f>IFERROR(IF(OR($A12="",Readings!N12="",INDEX(Readings!$N$10:$N$34,MATCH(Readings!$C$5,Readings!$A$10:$A$34,0))="",INDEX(Readings!$N$10:$N$34,MATCH(Readings!$C$6,Readings!$A$10:$A$34,0))=""),"",Readings!N12-(INDEX(Readings!$N$10:$N$34,MATCH(Readings!$C$5,Readings!$A$10:$A$34,0))+(INDEX(Readings!$N$10:$N$34,MATCH(Readings!$C$6,Readings!$A$10:$A$34,0))-INDEX(Readings!$N$10:$N$34,MATCH(Readings!$C$5,Readings!$A$10:$A$34,0)))*($B12-INDEX(Readings!$C$10:$C$34,MATCH(Readings!$C$5,Readings!$A$10:$A$34,0)))/(INDEX(Readings!$C$10:$C$34,MATCH(Readings!$C$6,Readings!$A$10:$A$34,0))-INDEX(Readings!$C$10:$C$34,MATCH(Readings!$C$5,Readings!$A$10:$A$34,0))))),"")</f>
        <v/>
      </c>
      <c r="M12" s="22">
        <f>IF(OR(D12="",C12=""),"",D12-C12)</f>
        <v/>
      </c>
      <c r="N12" s="22">
        <f>IF(OR(E12="",D12=""),"",E12-D12)</f>
        <v/>
      </c>
      <c r="O12" s="22">
        <f>IF(OR(F12="",E12=""),"",F12-E12)</f>
        <v/>
      </c>
      <c r="P12" s="22">
        <f>IF(OR(G12="",F12=""),"",G12-F12)</f>
        <v/>
      </c>
      <c r="Q12" s="22">
        <f>IF(OR(H12="",G12=""),"",H12-G12)</f>
        <v/>
      </c>
      <c r="R12" s="22">
        <f>IF(OR(I12="",H12=""),"",I12-H12)</f>
        <v/>
      </c>
      <c r="S12" s="22">
        <f>IF(OR(J12="",I12=""),"",J12-I12)</f>
        <v/>
      </c>
      <c r="T12" s="22">
        <f>IF(OR(K12="",J12=""),"",K12-J12)</f>
        <v/>
      </c>
      <c r="U12" s="22">
        <f>IF(OR(L12="",K12=""),"",L12-K12)</f>
        <v/>
      </c>
      <c r="W12">
        <f>IF(B12="",NA(),B12)</f>
        <v/>
      </c>
      <c r="X12">
        <f>IF(C12="",NA(),C12)</f>
        <v/>
      </c>
      <c r="Y12">
        <f>IF(D12="",NA(),D12)</f>
        <v/>
      </c>
      <c r="Z12">
        <f>IF(E12="",NA(),E12)</f>
        <v/>
      </c>
      <c r="AA12">
        <f>IF(F12="",NA(),F12)</f>
        <v/>
      </c>
      <c r="AB12">
        <f>IF(G12="",NA(),G12)</f>
        <v/>
      </c>
      <c r="AC12">
        <f>IF(H12="",NA(),H12)</f>
        <v/>
      </c>
      <c r="AD12">
        <f>IF(I12="",NA(),I12)</f>
        <v/>
      </c>
      <c r="AE12">
        <f>IF(J12="",NA(),J12)</f>
        <v/>
      </c>
      <c r="AF12">
        <f>IF(K12="",NA(),K12)</f>
        <v/>
      </c>
      <c r="AG12">
        <f>IF(L12="",NA(),L12)</f>
        <v/>
      </c>
    </row>
    <row r="13">
      <c r="A13" s="21">
        <f>IF(Readings!A13="","",Readings!A13)</f>
        <v/>
      </c>
      <c r="B13" s="21">
        <f>IF(Readings!C13="","",Readings!C13)</f>
        <v/>
      </c>
      <c r="C13" s="22">
        <f>IFERROR(IF(OR($A13="",Readings!E13="",INDEX(Readings!$E$10:$E$34,MATCH(Readings!$C$5,Readings!$A$10:$A$34,0))="",INDEX(Readings!$E$10:$E$34,MATCH(Readings!$C$6,Readings!$A$10:$A$34,0))=""),"",Readings!E13-(INDEX(Readings!$E$10:$E$34,MATCH(Readings!$C$5,Readings!$A$10:$A$34,0))+(INDEX(Readings!$E$10:$E$34,MATCH(Readings!$C$6,Readings!$A$10:$A$34,0))-INDEX(Readings!$E$10:$E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D13" s="22">
        <f>IFERROR(IF(OR($A13="",Readings!F13="",INDEX(Readings!$F$10:$F$34,MATCH(Readings!$C$5,Readings!$A$10:$A$34,0))="",INDEX(Readings!$F$10:$F$34,MATCH(Readings!$C$6,Readings!$A$10:$A$34,0))=""),"",Readings!F13-(INDEX(Readings!$F$10:$F$34,MATCH(Readings!$C$5,Readings!$A$10:$A$34,0))+(INDEX(Readings!$F$10:$F$34,MATCH(Readings!$C$6,Readings!$A$10:$A$34,0))-INDEX(Readings!$F$10:$F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E13" s="22">
        <f>IFERROR(IF(OR($A13="",Readings!G13="",INDEX(Readings!$G$10:$G$34,MATCH(Readings!$C$5,Readings!$A$10:$A$34,0))="",INDEX(Readings!$G$10:$G$34,MATCH(Readings!$C$6,Readings!$A$10:$A$34,0))=""),"",Readings!G13-(INDEX(Readings!$G$10:$G$34,MATCH(Readings!$C$5,Readings!$A$10:$A$34,0))+(INDEX(Readings!$G$10:$G$34,MATCH(Readings!$C$6,Readings!$A$10:$A$34,0))-INDEX(Readings!$G$10:$G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F13" s="22">
        <f>IFERROR(IF(OR($A13="",Readings!H13="",INDEX(Readings!$H$10:$H$34,MATCH(Readings!$C$5,Readings!$A$10:$A$34,0))="",INDEX(Readings!$H$10:$H$34,MATCH(Readings!$C$6,Readings!$A$10:$A$34,0))=""),"",Readings!H13-(INDEX(Readings!$H$10:$H$34,MATCH(Readings!$C$5,Readings!$A$10:$A$34,0))+(INDEX(Readings!$H$10:$H$34,MATCH(Readings!$C$6,Readings!$A$10:$A$34,0))-INDEX(Readings!$H$10:$H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G13" s="22">
        <f>IFERROR(IF(OR($A13="",Readings!I13="",INDEX(Readings!$I$10:$I$34,MATCH(Readings!$C$5,Readings!$A$10:$A$34,0))="",INDEX(Readings!$I$10:$I$34,MATCH(Readings!$C$6,Readings!$A$10:$A$34,0))=""),"",Readings!I13-(INDEX(Readings!$I$10:$I$34,MATCH(Readings!$C$5,Readings!$A$10:$A$34,0))+(INDEX(Readings!$I$10:$I$34,MATCH(Readings!$C$6,Readings!$A$10:$A$34,0))-INDEX(Readings!$I$10:$I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H13" s="22">
        <f>IFERROR(IF(OR($A13="",Readings!J13="",INDEX(Readings!$J$10:$J$34,MATCH(Readings!$C$5,Readings!$A$10:$A$34,0))="",INDEX(Readings!$J$10:$J$34,MATCH(Readings!$C$6,Readings!$A$10:$A$34,0))=""),"",Readings!J13-(INDEX(Readings!$J$10:$J$34,MATCH(Readings!$C$5,Readings!$A$10:$A$34,0))+(INDEX(Readings!$J$10:$J$34,MATCH(Readings!$C$6,Readings!$A$10:$A$34,0))-INDEX(Readings!$J$10:$J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I13" s="22">
        <f>IFERROR(IF(OR($A13="",Readings!K13="",INDEX(Readings!$K$10:$K$34,MATCH(Readings!$C$5,Readings!$A$10:$A$34,0))="",INDEX(Readings!$K$10:$K$34,MATCH(Readings!$C$6,Readings!$A$10:$A$34,0))=""),"",Readings!K13-(INDEX(Readings!$K$10:$K$34,MATCH(Readings!$C$5,Readings!$A$10:$A$34,0))+(INDEX(Readings!$K$10:$K$34,MATCH(Readings!$C$6,Readings!$A$10:$A$34,0))-INDEX(Readings!$K$10:$K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J13" s="22">
        <f>IFERROR(IF(OR($A13="",Readings!L13="",INDEX(Readings!$L$10:$L$34,MATCH(Readings!$C$5,Readings!$A$10:$A$34,0))="",INDEX(Readings!$L$10:$L$34,MATCH(Readings!$C$6,Readings!$A$10:$A$34,0))=""),"",Readings!L13-(INDEX(Readings!$L$10:$L$34,MATCH(Readings!$C$5,Readings!$A$10:$A$34,0))+(INDEX(Readings!$L$10:$L$34,MATCH(Readings!$C$6,Readings!$A$10:$A$34,0))-INDEX(Readings!$L$10:$L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K13" s="22">
        <f>IFERROR(IF(OR($A13="",Readings!M13="",INDEX(Readings!$M$10:$M$34,MATCH(Readings!$C$5,Readings!$A$10:$A$34,0))="",INDEX(Readings!$M$10:$M$34,MATCH(Readings!$C$6,Readings!$A$10:$A$34,0))=""),"",Readings!M13-(INDEX(Readings!$M$10:$M$34,MATCH(Readings!$C$5,Readings!$A$10:$A$34,0))+(INDEX(Readings!$M$10:$M$34,MATCH(Readings!$C$6,Readings!$A$10:$A$34,0))-INDEX(Readings!$M$10:$M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L13" s="22">
        <f>IFERROR(IF(OR($A13="",Readings!N13="",INDEX(Readings!$N$10:$N$34,MATCH(Readings!$C$5,Readings!$A$10:$A$34,0))="",INDEX(Readings!$N$10:$N$34,MATCH(Readings!$C$6,Readings!$A$10:$A$34,0))=""),"",Readings!N13-(INDEX(Readings!$N$10:$N$34,MATCH(Readings!$C$5,Readings!$A$10:$A$34,0))+(INDEX(Readings!$N$10:$N$34,MATCH(Readings!$C$6,Readings!$A$10:$A$34,0))-INDEX(Readings!$N$10:$N$34,MATCH(Readings!$C$5,Readings!$A$10:$A$34,0)))*($B13-INDEX(Readings!$C$10:$C$34,MATCH(Readings!$C$5,Readings!$A$10:$A$34,0)))/(INDEX(Readings!$C$10:$C$34,MATCH(Readings!$C$6,Readings!$A$10:$A$34,0))-INDEX(Readings!$C$10:$C$34,MATCH(Readings!$C$5,Readings!$A$10:$A$34,0))))),"")</f>
        <v/>
      </c>
      <c r="M13" s="22">
        <f>IF(OR(D13="",C13=""),"",D13-C13)</f>
        <v/>
      </c>
      <c r="N13" s="22">
        <f>IF(OR(E13="",D13=""),"",E13-D13)</f>
        <v/>
      </c>
      <c r="O13" s="22">
        <f>IF(OR(F13="",E13=""),"",F13-E13)</f>
        <v/>
      </c>
      <c r="P13" s="22">
        <f>IF(OR(G13="",F13=""),"",G13-F13)</f>
        <v/>
      </c>
      <c r="Q13" s="22">
        <f>IF(OR(H13="",G13=""),"",H13-G13)</f>
        <v/>
      </c>
      <c r="R13" s="22">
        <f>IF(OR(I13="",H13=""),"",I13-H13)</f>
        <v/>
      </c>
      <c r="S13" s="22">
        <f>IF(OR(J13="",I13=""),"",J13-I13)</f>
        <v/>
      </c>
      <c r="T13" s="22">
        <f>IF(OR(K13="",J13=""),"",K13-J13)</f>
        <v/>
      </c>
      <c r="U13" s="22">
        <f>IF(OR(L13="",K13=""),"",L13-K13)</f>
        <v/>
      </c>
      <c r="W13">
        <f>IF(B13="",NA(),B13)</f>
        <v/>
      </c>
      <c r="X13">
        <f>IF(C13="",NA(),C13)</f>
        <v/>
      </c>
      <c r="Y13">
        <f>IF(D13="",NA(),D13)</f>
        <v/>
      </c>
      <c r="Z13">
        <f>IF(E13="",NA(),E13)</f>
        <v/>
      </c>
      <c r="AA13">
        <f>IF(F13="",NA(),F13)</f>
        <v/>
      </c>
      <c r="AB13">
        <f>IF(G13="",NA(),G13)</f>
        <v/>
      </c>
      <c r="AC13">
        <f>IF(H13="",NA(),H13)</f>
        <v/>
      </c>
      <c r="AD13">
        <f>IF(I13="",NA(),I13)</f>
        <v/>
      </c>
      <c r="AE13">
        <f>IF(J13="",NA(),J13)</f>
        <v/>
      </c>
      <c r="AF13">
        <f>IF(K13="",NA(),K13)</f>
        <v/>
      </c>
      <c r="AG13">
        <f>IF(L13="",NA(),L13)</f>
        <v/>
      </c>
    </row>
    <row r="14">
      <c r="A14" s="21">
        <f>IF(Readings!A14="","",Readings!A14)</f>
        <v/>
      </c>
      <c r="B14" s="21">
        <f>IF(Readings!C14="","",Readings!C14)</f>
        <v/>
      </c>
      <c r="C14" s="22">
        <f>IFERROR(IF(OR($A14="",Readings!E14="",INDEX(Readings!$E$10:$E$34,MATCH(Readings!$C$5,Readings!$A$10:$A$34,0))="",INDEX(Readings!$E$10:$E$34,MATCH(Readings!$C$6,Readings!$A$10:$A$34,0))=""),"",Readings!E14-(INDEX(Readings!$E$10:$E$34,MATCH(Readings!$C$5,Readings!$A$10:$A$34,0))+(INDEX(Readings!$E$10:$E$34,MATCH(Readings!$C$6,Readings!$A$10:$A$34,0))-INDEX(Readings!$E$10:$E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D14" s="22">
        <f>IFERROR(IF(OR($A14="",Readings!F14="",INDEX(Readings!$F$10:$F$34,MATCH(Readings!$C$5,Readings!$A$10:$A$34,0))="",INDEX(Readings!$F$10:$F$34,MATCH(Readings!$C$6,Readings!$A$10:$A$34,0))=""),"",Readings!F14-(INDEX(Readings!$F$10:$F$34,MATCH(Readings!$C$5,Readings!$A$10:$A$34,0))+(INDEX(Readings!$F$10:$F$34,MATCH(Readings!$C$6,Readings!$A$10:$A$34,0))-INDEX(Readings!$F$10:$F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E14" s="22">
        <f>IFERROR(IF(OR($A14="",Readings!G14="",INDEX(Readings!$G$10:$G$34,MATCH(Readings!$C$5,Readings!$A$10:$A$34,0))="",INDEX(Readings!$G$10:$G$34,MATCH(Readings!$C$6,Readings!$A$10:$A$34,0))=""),"",Readings!G14-(INDEX(Readings!$G$10:$G$34,MATCH(Readings!$C$5,Readings!$A$10:$A$34,0))+(INDEX(Readings!$G$10:$G$34,MATCH(Readings!$C$6,Readings!$A$10:$A$34,0))-INDEX(Readings!$G$10:$G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F14" s="22">
        <f>IFERROR(IF(OR($A14="",Readings!H14="",INDEX(Readings!$H$10:$H$34,MATCH(Readings!$C$5,Readings!$A$10:$A$34,0))="",INDEX(Readings!$H$10:$H$34,MATCH(Readings!$C$6,Readings!$A$10:$A$34,0))=""),"",Readings!H14-(INDEX(Readings!$H$10:$H$34,MATCH(Readings!$C$5,Readings!$A$10:$A$34,0))+(INDEX(Readings!$H$10:$H$34,MATCH(Readings!$C$6,Readings!$A$10:$A$34,0))-INDEX(Readings!$H$10:$H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G14" s="22">
        <f>IFERROR(IF(OR($A14="",Readings!I14="",INDEX(Readings!$I$10:$I$34,MATCH(Readings!$C$5,Readings!$A$10:$A$34,0))="",INDEX(Readings!$I$10:$I$34,MATCH(Readings!$C$6,Readings!$A$10:$A$34,0))=""),"",Readings!I14-(INDEX(Readings!$I$10:$I$34,MATCH(Readings!$C$5,Readings!$A$10:$A$34,0))+(INDEX(Readings!$I$10:$I$34,MATCH(Readings!$C$6,Readings!$A$10:$A$34,0))-INDEX(Readings!$I$10:$I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H14" s="22">
        <f>IFERROR(IF(OR($A14="",Readings!J14="",INDEX(Readings!$J$10:$J$34,MATCH(Readings!$C$5,Readings!$A$10:$A$34,0))="",INDEX(Readings!$J$10:$J$34,MATCH(Readings!$C$6,Readings!$A$10:$A$34,0))=""),"",Readings!J14-(INDEX(Readings!$J$10:$J$34,MATCH(Readings!$C$5,Readings!$A$10:$A$34,0))+(INDEX(Readings!$J$10:$J$34,MATCH(Readings!$C$6,Readings!$A$10:$A$34,0))-INDEX(Readings!$J$10:$J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I14" s="22">
        <f>IFERROR(IF(OR($A14="",Readings!K14="",INDEX(Readings!$K$10:$K$34,MATCH(Readings!$C$5,Readings!$A$10:$A$34,0))="",INDEX(Readings!$K$10:$K$34,MATCH(Readings!$C$6,Readings!$A$10:$A$34,0))=""),"",Readings!K14-(INDEX(Readings!$K$10:$K$34,MATCH(Readings!$C$5,Readings!$A$10:$A$34,0))+(INDEX(Readings!$K$10:$K$34,MATCH(Readings!$C$6,Readings!$A$10:$A$34,0))-INDEX(Readings!$K$10:$K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J14" s="22">
        <f>IFERROR(IF(OR($A14="",Readings!L14="",INDEX(Readings!$L$10:$L$34,MATCH(Readings!$C$5,Readings!$A$10:$A$34,0))="",INDEX(Readings!$L$10:$L$34,MATCH(Readings!$C$6,Readings!$A$10:$A$34,0))=""),"",Readings!L14-(INDEX(Readings!$L$10:$L$34,MATCH(Readings!$C$5,Readings!$A$10:$A$34,0))+(INDEX(Readings!$L$10:$L$34,MATCH(Readings!$C$6,Readings!$A$10:$A$34,0))-INDEX(Readings!$L$10:$L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K14" s="22">
        <f>IFERROR(IF(OR($A14="",Readings!M14="",INDEX(Readings!$M$10:$M$34,MATCH(Readings!$C$5,Readings!$A$10:$A$34,0))="",INDEX(Readings!$M$10:$M$34,MATCH(Readings!$C$6,Readings!$A$10:$A$34,0))=""),"",Readings!M14-(INDEX(Readings!$M$10:$M$34,MATCH(Readings!$C$5,Readings!$A$10:$A$34,0))+(INDEX(Readings!$M$10:$M$34,MATCH(Readings!$C$6,Readings!$A$10:$A$34,0))-INDEX(Readings!$M$10:$M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L14" s="22">
        <f>IFERROR(IF(OR($A14="",Readings!N14="",INDEX(Readings!$N$10:$N$34,MATCH(Readings!$C$5,Readings!$A$10:$A$34,0))="",INDEX(Readings!$N$10:$N$34,MATCH(Readings!$C$6,Readings!$A$10:$A$34,0))=""),"",Readings!N14-(INDEX(Readings!$N$10:$N$34,MATCH(Readings!$C$5,Readings!$A$10:$A$34,0))+(INDEX(Readings!$N$10:$N$34,MATCH(Readings!$C$6,Readings!$A$10:$A$34,0))-INDEX(Readings!$N$10:$N$34,MATCH(Readings!$C$5,Readings!$A$10:$A$34,0)))*($B14-INDEX(Readings!$C$10:$C$34,MATCH(Readings!$C$5,Readings!$A$10:$A$34,0)))/(INDEX(Readings!$C$10:$C$34,MATCH(Readings!$C$6,Readings!$A$10:$A$34,0))-INDEX(Readings!$C$10:$C$34,MATCH(Readings!$C$5,Readings!$A$10:$A$34,0))))),"")</f>
        <v/>
      </c>
      <c r="M14" s="22">
        <f>IF(OR(D14="",C14=""),"",D14-C14)</f>
        <v/>
      </c>
      <c r="N14" s="22">
        <f>IF(OR(E14="",D14=""),"",E14-D14)</f>
        <v/>
      </c>
      <c r="O14" s="22">
        <f>IF(OR(F14="",E14=""),"",F14-E14)</f>
        <v/>
      </c>
      <c r="P14" s="22">
        <f>IF(OR(G14="",F14=""),"",G14-F14)</f>
        <v/>
      </c>
      <c r="Q14" s="22">
        <f>IF(OR(H14="",G14=""),"",H14-G14)</f>
        <v/>
      </c>
      <c r="R14" s="22">
        <f>IF(OR(I14="",H14=""),"",I14-H14)</f>
        <v/>
      </c>
      <c r="S14" s="22">
        <f>IF(OR(J14="",I14=""),"",J14-I14)</f>
        <v/>
      </c>
      <c r="T14" s="22">
        <f>IF(OR(K14="",J14=""),"",K14-J14)</f>
        <v/>
      </c>
      <c r="U14" s="22">
        <f>IF(OR(L14="",K14=""),"",L14-K14)</f>
        <v/>
      </c>
      <c r="W14">
        <f>IF(B14="",NA(),B14)</f>
        <v/>
      </c>
      <c r="X14">
        <f>IF(C14="",NA(),C14)</f>
        <v/>
      </c>
      <c r="Y14">
        <f>IF(D14="",NA(),D14)</f>
        <v/>
      </c>
      <c r="Z14">
        <f>IF(E14="",NA(),E14)</f>
        <v/>
      </c>
      <c r="AA14">
        <f>IF(F14="",NA(),F14)</f>
        <v/>
      </c>
      <c r="AB14">
        <f>IF(G14="",NA(),G14)</f>
        <v/>
      </c>
      <c r="AC14">
        <f>IF(H14="",NA(),H14)</f>
        <v/>
      </c>
      <c r="AD14">
        <f>IF(I14="",NA(),I14)</f>
        <v/>
      </c>
      <c r="AE14">
        <f>IF(J14="",NA(),J14)</f>
        <v/>
      </c>
      <c r="AF14">
        <f>IF(K14="",NA(),K14)</f>
        <v/>
      </c>
      <c r="AG14">
        <f>IF(L14="",NA(),L14)</f>
        <v/>
      </c>
    </row>
    <row r="15">
      <c r="A15" s="21">
        <f>IF(Readings!A15="","",Readings!A15)</f>
        <v/>
      </c>
      <c r="B15" s="21">
        <f>IF(Readings!C15="","",Readings!C15)</f>
        <v/>
      </c>
      <c r="C15" s="22">
        <f>IFERROR(IF(OR($A15="",Readings!E15="",INDEX(Readings!$E$10:$E$34,MATCH(Readings!$C$5,Readings!$A$10:$A$34,0))="",INDEX(Readings!$E$10:$E$34,MATCH(Readings!$C$6,Readings!$A$10:$A$34,0))=""),"",Readings!E15-(INDEX(Readings!$E$10:$E$34,MATCH(Readings!$C$5,Readings!$A$10:$A$34,0))+(INDEX(Readings!$E$10:$E$34,MATCH(Readings!$C$6,Readings!$A$10:$A$34,0))-INDEX(Readings!$E$10:$E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D15" s="22">
        <f>IFERROR(IF(OR($A15="",Readings!F15="",INDEX(Readings!$F$10:$F$34,MATCH(Readings!$C$5,Readings!$A$10:$A$34,0))="",INDEX(Readings!$F$10:$F$34,MATCH(Readings!$C$6,Readings!$A$10:$A$34,0))=""),"",Readings!F15-(INDEX(Readings!$F$10:$F$34,MATCH(Readings!$C$5,Readings!$A$10:$A$34,0))+(INDEX(Readings!$F$10:$F$34,MATCH(Readings!$C$6,Readings!$A$10:$A$34,0))-INDEX(Readings!$F$10:$F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E15" s="22">
        <f>IFERROR(IF(OR($A15="",Readings!G15="",INDEX(Readings!$G$10:$G$34,MATCH(Readings!$C$5,Readings!$A$10:$A$34,0))="",INDEX(Readings!$G$10:$G$34,MATCH(Readings!$C$6,Readings!$A$10:$A$34,0))=""),"",Readings!G15-(INDEX(Readings!$G$10:$G$34,MATCH(Readings!$C$5,Readings!$A$10:$A$34,0))+(INDEX(Readings!$G$10:$G$34,MATCH(Readings!$C$6,Readings!$A$10:$A$34,0))-INDEX(Readings!$G$10:$G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F15" s="22">
        <f>IFERROR(IF(OR($A15="",Readings!H15="",INDEX(Readings!$H$10:$H$34,MATCH(Readings!$C$5,Readings!$A$10:$A$34,0))="",INDEX(Readings!$H$10:$H$34,MATCH(Readings!$C$6,Readings!$A$10:$A$34,0))=""),"",Readings!H15-(INDEX(Readings!$H$10:$H$34,MATCH(Readings!$C$5,Readings!$A$10:$A$34,0))+(INDEX(Readings!$H$10:$H$34,MATCH(Readings!$C$6,Readings!$A$10:$A$34,0))-INDEX(Readings!$H$10:$H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G15" s="22">
        <f>IFERROR(IF(OR($A15="",Readings!I15="",INDEX(Readings!$I$10:$I$34,MATCH(Readings!$C$5,Readings!$A$10:$A$34,0))="",INDEX(Readings!$I$10:$I$34,MATCH(Readings!$C$6,Readings!$A$10:$A$34,0))=""),"",Readings!I15-(INDEX(Readings!$I$10:$I$34,MATCH(Readings!$C$5,Readings!$A$10:$A$34,0))+(INDEX(Readings!$I$10:$I$34,MATCH(Readings!$C$6,Readings!$A$10:$A$34,0))-INDEX(Readings!$I$10:$I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H15" s="22">
        <f>IFERROR(IF(OR($A15="",Readings!J15="",INDEX(Readings!$J$10:$J$34,MATCH(Readings!$C$5,Readings!$A$10:$A$34,0))="",INDEX(Readings!$J$10:$J$34,MATCH(Readings!$C$6,Readings!$A$10:$A$34,0))=""),"",Readings!J15-(INDEX(Readings!$J$10:$J$34,MATCH(Readings!$C$5,Readings!$A$10:$A$34,0))+(INDEX(Readings!$J$10:$J$34,MATCH(Readings!$C$6,Readings!$A$10:$A$34,0))-INDEX(Readings!$J$10:$J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I15" s="22">
        <f>IFERROR(IF(OR($A15="",Readings!K15="",INDEX(Readings!$K$10:$K$34,MATCH(Readings!$C$5,Readings!$A$10:$A$34,0))="",INDEX(Readings!$K$10:$K$34,MATCH(Readings!$C$6,Readings!$A$10:$A$34,0))=""),"",Readings!K15-(INDEX(Readings!$K$10:$K$34,MATCH(Readings!$C$5,Readings!$A$10:$A$34,0))+(INDEX(Readings!$K$10:$K$34,MATCH(Readings!$C$6,Readings!$A$10:$A$34,0))-INDEX(Readings!$K$10:$K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J15" s="22">
        <f>IFERROR(IF(OR($A15="",Readings!L15="",INDEX(Readings!$L$10:$L$34,MATCH(Readings!$C$5,Readings!$A$10:$A$34,0))="",INDEX(Readings!$L$10:$L$34,MATCH(Readings!$C$6,Readings!$A$10:$A$34,0))=""),"",Readings!L15-(INDEX(Readings!$L$10:$L$34,MATCH(Readings!$C$5,Readings!$A$10:$A$34,0))+(INDEX(Readings!$L$10:$L$34,MATCH(Readings!$C$6,Readings!$A$10:$A$34,0))-INDEX(Readings!$L$10:$L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K15" s="22">
        <f>IFERROR(IF(OR($A15="",Readings!M15="",INDEX(Readings!$M$10:$M$34,MATCH(Readings!$C$5,Readings!$A$10:$A$34,0))="",INDEX(Readings!$M$10:$M$34,MATCH(Readings!$C$6,Readings!$A$10:$A$34,0))=""),"",Readings!M15-(INDEX(Readings!$M$10:$M$34,MATCH(Readings!$C$5,Readings!$A$10:$A$34,0))+(INDEX(Readings!$M$10:$M$34,MATCH(Readings!$C$6,Readings!$A$10:$A$34,0))-INDEX(Readings!$M$10:$M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L15" s="22">
        <f>IFERROR(IF(OR($A15="",Readings!N15="",INDEX(Readings!$N$10:$N$34,MATCH(Readings!$C$5,Readings!$A$10:$A$34,0))="",INDEX(Readings!$N$10:$N$34,MATCH(Readings!$C$6,Readings!$A$10:$A$34,0))=""),"",Readings!N15-(INDEX(Readings!$N$10:$N$34,MATCH(Readings!$C$5,Readings!$A$10:$A$34,0))+(INDEX(Readings!$N$10:$N$34,MATCH(Readings!$C$6,Readings!$A$10:$A$34,0))-INDEX(Readings!$N$10:$N$34,MATCH(Readings!$C$5,Readings!$A$10:$A$34,0)))*($B15-INDEX(Readings!$C$10:$C$34,MATCH(Readings!$C$5,Readings!$A$10:$A$34,0)))/(INDEX(Readings!$C$10:$C$34,MATCH(Readings!$C$6,Readings!$A$10:$A$34,0))-INDEX(Readings!$C$10:$C$34,MATCH(Readings!$C$5,Readings!$A$10:$A$34,0))))),"")</f>
        <v/>
      </c>
      <c r="M15" s="22">
        <f>IF(OR(D15="",C15=""),"",D15-C15)</f>
        <v/>
      </c>
      <c r="N15" s="22">
        <f>IF(OR(E15="",D15=""),"",E15-D15)</f>
        <v/>
      </c>
      <c r="O15" s="22">
        <f>IF(OR(F15="",E15=""),"",F15-E15)</f>
        <v/>
      </c>
      <c r="P15" s="22">
        <f>IF(OR(G15="",F15=""),"",G15-F15)</f>
        <v/>
      </c>
      <c r="Q15" s="22">
        <f>IF(OR(H15="",G15=""),"",H15-G15)</f>
        <v/>
      </c>
      <c r="R15" s="22">
        <f>IF(OR(I15="",H15=""),"",I15-H15)</f>
        <v/>
      </c>
      <c r="S15" s="22">
        <f>IF(OR(J15="",I15=""),"",J15-I15)</f>
        <v/>
      </c>
      <c r="T15" s="22">
        <f>IF(OR(K15="",J15=""),"",K15-J15)</f>
        <v/>
      </c>
      <c r="U15" s="22">
        <f>IF(OR(L15="",K15=""),"",L15-K15)</f>
        <v/>
      </c>
      <c r="W15">
        <f>IF(B15="",NA(),B15)</f>
        <v/>
      </c>
      <c r="X15">
        <f>IF(C15="",NA(),C15)</f>
        <v/>
      </c>
      <c r="Y15">
        <f>IF(D15="",NA(),D15)</f>
        <v/>
      </c>
      <c r="Z15">
        <f>IF(E15="",NA(),E15)</f>
        <v/>
      </c>
      <c r="AA15">
        <f>IF(F15="",NA(),F15)</f>
        <v/>
      </c>
      <c r="AB15">
        <f>IF(G15="",NA(),G15)</f>
        <v/>
      </c>
      <c r="AC15">
        <f>IF(H15="",NA(),H15)</f>
        <v/>
      </c>
      <c r="AD15">
        <f>IF(I15="",NA(),I15)</f>
        <v/>
      </c>
      <c r="AE15">
        <f>IF(J15="",NA(),J15)</f>
        <v/>
      </c>
      <c r="AF15">
        <f>IF(K15="",NA(),K15)</f>
        <v/>
      </c>
      <c r="AG15">
        <f>IF(L15="",NA(),L15)</f>
        <v/>
      </c>
    </row>
    <row r="16">
      <c r="A16" s="21">
        <f>IF(Readings!A16="","",Readings!A16)</f>
        <v/>
      </c>
      <c r="B16" s="21">
        <f>IF(Readings!C16="","",Readings!C16)</f>
        <v/>
      </c>
      <c r="C16" s="22">
        <f>IFERROR(IF(OR($A16="",Readings!E16="",INDEX(Readings!$E$10:$E$34,MATCH(Readings!$C$5,Readings!$A$10:$A$34,0))="",INDEX(Readings!$E$10:$E$34,MATCH(Readings!$C$6,Readings!$A$10:$A$34,0))=""),"",Readings!E16-(INDEX(Readings!$E$10:$E$34,MATCH(Readings!$C$5,Readings!$A$10:$A$34,0))+(INDEX(Readings!$E$10:$E$34,MATCH(Readings!$C$6,Readings!$A$10:$A$34,0))-INDEX(Readings!$E$10:$E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D16" s="22">
        <f>IFERROR(IF(OR($A16="",Readings!F16="",INDEX(Readings!$F$10:$F$34,MATCH(Readings!$C$5,Readings!$A$10:$A$34,0))="",INDEX(Readings!$F$10:$F$34,MATCH(Readings!$C$6,Readings!$A$10:$A$34,0))=""),"",Readings!F16-(INDEX(Readings!$F$10:$F$34,MATCH(Readings!$C$5,Readings!$A$10:$A$34,0))+(INDEX(Readings!$F$10:$F$34,MATCH(Readings!$C$6,Readings!$A$10:$A$34,0))-INDEX(Readings!$F$10:$F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E16" s="22">
        <f>IFERROR(IF(OR($A16="",Readings!G16="",INDEX(Readings!$G$10:$G$34,MATCH(Readings!$C$5,Readings!$A$10:$A$34,0))="",INDEX(Readings!$G$10:$G$34,MATCH(Readings!$C$6,Readings!$A$10:$A$34,0))=""),"",Readings!G16-(INDEX(Readings!$G$10:$G$34,MATCH(Readings!$C$5,Readings!$A$10:$A$34,0))+(INDEX(Readings!$G$10:$G$34,MATCH(Readings!$C$6,Readings!$A$10:$A$34,0))-INDEX(Readings!$G$10:$G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F16" s="22">
        <f>IFERROR(IF(OR($A16="",Readings!H16="",INDEX(Readings!$H$10:$H$34,MATCH(Readings!$C$5,Readings!$A$10:$A$34,0))="",INDEX(Readings!$H$10:$H$34,MATCH(Readings!$C$6,Readings!$A$10:$A$34,0))=""),"",Readings!H16-(INDEX(Readings!$H$10:$H$34,MATCH(Readings!$C$5,Readings!$A$10:$A$34,0))+(INDEX(Readings!$H$10:$H$34,MATCH(Readings!$C$6,Readings!$A$10:$A$34,0))-INDEX(Readings!$H$10:$H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G16" s="22">
        <f>IFERROR(IF(OR($A16="",Readings!I16="",INDEX(Readings!$I$10:$I$34,MATCH(Readings!$C$5,Readings!$A$10:$A$34,0))="",INDEX(Readings!$I$10:$I$34,MATCH(Readings!$C$6,Readings!$A$10:$A$34,0))=""),"",Readings!I16-(INDEX(Readings!$I$10:$I$34,MATCH(Readings!$C$5,Readings!$A$10:$A$34,0))+(INDEX(Readings!$I$10:$I$34,MATCH(Readings!$C$6,Readings!$A$10:$A$34,0))-INDEX(Readings!$I$10:$I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H16" s="22">
        <f>IFERROR(IF(OR($A16="",Readings!J16="",INDEX(Readings!$J$10:$J$34,MATCH(Readings!$C$5,Readings!$A$10:$A$34,0))="",INDEX(Readings!$J$10:$J$34,MATCH(Readings!$C$6,Readings!$A$10:$A$34,0))=""),"",Readings!J16-(INDEX(Readings!$J$10:$J$34,MATCH(Readings!$C$5,Readings!$A$10:$A$34,0))+(INDEX(Readings!$J$10:$J$34,MATCH(Readings!$C$6,Readings!$A$10:$A$34,0))-INDEX(Readings!$J$10:$J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I16" s="22">
        <f>IFERROR(IF(OR($A16="",Readings!K16="",INDEX(Readings!$K$10:$K$34,MATCH(Readings!$C$5,Readings!$A$10:$A$34,0))="",INDEX(Readings!$K$10:$K$34,MATCH(Readings!$C$6,Readings!$A$10:$A$34,0))=""),"",Readings!K16-(INDEX(Readings!$K$10:$K$34,MATCH(Readings!$C$5,Readings!$A$10:$A$34,0))+(INDEX(Readings!$K$10:$K$34,MATCH(Readings!$C$6,Readings!$A$10:$A$34,0))-INDEX(Readings!$K$10:$K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J16" s="22">
        <f>IFERROR(IF(OR($A16="",Readings!L16="",INDEX(Readings!$L$10:$L$34,MATCH(Readings!$C$5,Readings!$A$10:$A$34,0))="",INDEX(Readings!$L$10:$L$34,MATCH(Readings!$C$6,Readings!$A$10:$A$34,0))=""),"",Readings!L16-(INDEX(Readings!$L$10:$L$34,MATCH(Readings!$C$5,Readings!$A$10:$A$34,0))+(INDEX(Readings!$L$10:$L$34,MATCH(Readings!$C$6,Readings!$A$10:$A$34,0))-INDEX(Readings!$L$10:$L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K16" s="22">
        <f>IFERROR(IF(OR($A16="",Readings!M16="",INDEX(Readings!$M$10:$M$34,MATCH(Readings!$C$5,Readings!$A$10:$A$34,0))="",INDEX(Readings!$M$10:$M$34,MATCH(Readings!$C$6,Readings!$A$10:$A$34,0))=""),"",Readings!M16-(INDEX(Readings!$M$10:$M$34,MATCH(Readings!$C$5,Readings!$A$10:$A$34,0))+(INDEX(Readings!$M$10:$M$34,MATCH(Readings!$C$6,Readings!$A$10:$A$34,0))-INDEX(Readings!$M$10:$M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L16" s="22">
        <f>IFERROR(IF(OR($A16="",Readings!N16="",INDEX(Readings!$N$10:$N$34,MATCH(Readings!$C$5,Readings!$A$10:$A$34,0))="",INDEX(Readings!$N$10:$N$34,MATCH(Readings!$C$6,Readings!$A$10:$A$34,0))=""),"",Readings!N16-(INDEX(Readings!$N$10:$N$34,MATCH(Readings!$C$5,Readings!$A$10:$A$34,0))+(INDEX(Readings!$N$10:$N$34,MATCH(Readings!$C$6,Readings!$A$10:$A$34,0))-INDEX(Readings!$N$10:$N$34,MATCH(Readings!$C$5,Readings!$A$10:$A$34,0)))*($B16-INDEX(Readings!$C$10:$C$34,MATCH(Readings!$C$5,Readings!$A$10:$A$34,0)))/(INDEX(Readings!$C$10:$C$34,MATCH(Readings!$C$6,Readings!$A$10:$A$34,0))-INDEX(Readings!$C$10:$C$34,MATCH(Readings!$C$5,Readings!$A$10:$A$34,0))))),"")</f>
        <v/>
      </c>
      <c r="M16" s="22">
        <f>IF(OR(D16="",C16=""),"",D16-C16)</f>
        <v/>
      </c>
      <c r="N16" s="22">
        <f>IF(OR(E16="",D16=""),"",E16-D16)</f>
        <v/>
      </c>
      <c r="O16" s="22">
        <f>IF(OR(F16="",E16=""),"",F16-E16)</f>
        <v/>
      </c>
      <c r="P16" s="22">
        <f>IF(OR(G16="",F16=""),"",G16-F16)</f>
        <v/>
      </c>
      <c r="Q16" s="22">
        <f>IF(OR(H16="",G16=""),"",H16-G16)</f>
        <v/>
      </c>
      <c r="R16" s="22">
        <f>IF(OR(I16="",H16=""),"",I16-H16)</f>
        <v/>
      </c>
      <c r="S16" s="22">
        <f>IF(OR(J16="",I16=""),"",J16-I16)</f>
        <v/>
      </c>
      <c r="T16" s="22">
        <f>IF(OR(K16="",J16=""),"",K16-J16)</f>
        <v/>
      </c>
      <c r="U16" s="22">
        <f>IF(OR(L16="",K16=""),"",L16-K16)</f>
        <v/>
      </c>
      <c r="W16">
        <f>IF(B16="",NA(),B16)</f>
        <v/>
      </c>
      <c r="X16">
        <f>IF(C16="",NA(),C16)</f>
        <v/>
      </c>
      <c r="Y16">
        <f>IF(D16="",NA(),D16)</f>
        <v/>
      </c>
      <c r="Z16">
        <f>IF(E16="",NA(),E16)</f>
        <v/>
      </c>
      <c r="AA16">
        <f>IF(F16="",NA(),F16)</f>
        <v/>
      </c>
      <c r="AB16">
        <f>IF(G16="",NA(),G16)</f>
        <v/>
      </c>
      <c r="AC16">
        <f>IF(H16="",NA(),H16)</f>
        <v/>
      </c>
      <c r="AD16">
        <f>IF(I16="",NA(),I16)</f>
        <v/>
      </c>
      <c r="AE16">
        <f>IF(J16="",NA(),J16)</f>
        <v/>
      </c>
      <c r="AF16">
        <f>IF(K16="",NA(),K16)</f>
        <v/>
      </c>
      <c r="AG16">
        <f>IF(L16="",NA(),L16)</f>
        <v/>
      </c>
    </row>
    <row r="17">
      <c r="A17" s="21">
        <f>IF(Readings!A17="","",Readings!A17)</f>
        <v/>
      </c>
      <c r="B17" s="21">
        <f>IF(Readings!C17="","",Readings!C17)</f>
        <v/>
      </c>
      <c r="C17" s="22">
        <f>IFERROR(IF(OR($A17="",Readings!E17="",INDEX(Readings!$E$10:$E$34,MATCH(Readings!$C$5,Readings!$A$10:$A$34,0))="",INDEX(Readings!$E$10:$E$34,MATCH(Readings!$C$6,Readings!$A$10:$A$34,0))=""),"",Readings!E17-(INDEX(Readings!$E$10:$E$34,MATCH(Readings!$C$5,Readings!$A$10:$A$34,0))+(INDEX(Readings!$E$10:$E$34,MATCH(Readings!$C$6,Readings!$A$10:$A$34,0))-INDEX(Readings!$E$10:$E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D17" s="22">
        <f>IFERROR(IF(OR($A17="",Readings!F17="",INDEX(Readings!$F$10:$F$34,MATCH(Readings!$C$5,Readings!$A$10:$A$34,0))="",INDEX(Readings!$F$10:$F$34,MATCH(Readings!$C$6,Readings!$A$10:$A$34,0))=""),"",Readings!F17-(INDEX(Readings!$F$10:$F$34,MATCH(Readings!$C$5,Readings!$A$10:$A$34,0))+(INDEX(Readings!$F$10:$F$34,MATCH(Readings!$C$6,Readings!$A$10:$A$34,0))-INDEX(Readings!$F$10:$F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E17" s="22">
        <f>IFERROR(IF(OR($A17="",Readings!G17="",INDEX(Readings!$G$10:$G$34,MATCH(Readings!$C$5,Readings!$A$10:$A$34,0))="",INDEX(Readings!$G$10:$G$34,MATCH(Readings!$C$6,Readings!$A$10:$A$34,0))=""),"",Readings!G17-(INDEX(Readings!$G$10:$G$34,MATCH(Readings!$C$5,Readings!$A$10:$A$34,0))+(INDEX(Readings!$G$10:$G$34,MATCH(Readings!$C$6,Readings!$A$10:$A$34,0))-INDEX(Readings!$G$10:$G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F17" s="22">
        <f>IFERROR(IF(OR($A17="",Readings!H17="",INDEX(Readings!$H$10:$H$34,MATCH(Readings!$C$5,Readings!$A$10:$A$34,0))="",INDEX(Readings!$H$10:$H$34,MATCH(Readings!$C$6,Readings!$A$10:$A$34,0))=""),"",Readings!H17-(INDEX(Readings!$H$10:$H$34,MATCH(Readings!$C$5,Readings!$A$10:$A$34,0))+(INDEX(Readings!$H$10:$H$34,MATCH(Readings!$C$6,Readings!$A$10:$A$34,0))-INDEX(Readings!$H$10:$H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G17" s="22">
        <f>IFERROR(IF(OR($A17="",Readings!I17="",INDEX(Readings!$I$10:$I$34,MATCH(Readings!$C$5,Readings!$A$10:$A$34,0))="",INDEX(Readings!$I$10:$I$34,MATCH(Readings!$C$6,Readings!$A$10:$A$34,0))=""),"",Readings!I17-(INDEX(Readings!$I$10:$I$34,MATCH(Readings!$C$5,Readings!$A$10:$A$34,0))+(INDEX(Readings!$I$10:$I$34,MATCH(Readings!$C$6,Readings!$A$10:$A$34,0))-INDEX(Readings!$I$10:$I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H17" s="22">
        <f>IFERROR(IF(OR($A17="",Readings!J17="",INDEX(Readings!$J$10:$J$34,MATCH(Readings!$C$5,Readings!$A$10:$A$34,0))="",INDEX(Readings!$J$10:$J$34,MATCH(Readings!$C$6,Readings!$A$10:$A$34,0))=""),"",Readings!J17-(INDEX(Readings!$J$10:$J$34,MATCH(Readings!$C$5,Readings!$A$10:$A$34,0))+(INDEX(Readings!$J$10:$J$34,MATCH(Readings!$C$6,Readings!$A$10:$A$34,0))-INDEX(Readings!$J$10:$J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I17" s="22">
        <f>IFERROR(IF(OR($A17="",Readings!K17="",INDEX(Readings!$K$10:$K$34,MATCH(Readings!$C$5,Readings!$A$10:$A$34,0))="",INDEX(Readings!$K$10:$K$34,MATCH(Readings!$C$6,Readings!$A$10:$A$34,0))=""),"",Readings!K17-(INDEX(Readings!$K$10:$K$34,MATCH(Readings!$C$5,Readings!$A$10:$A$34,0))+(INDEX(Readings!$K$10:$K$34,MATCH(Readings!$C$6,Readings!$A$10:$A$34,0))-INDEX(Readings!$K$10:$K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J17" s="22">
        <f>IFERROR(IF(OR($A17="",Readings!L17="",INDEX(Readings!$L$10:$L$34,MATCH(Readings!$C$5,Readings!$A$10:$A$34,0))="",INDEX(Readings!$L$10:$L$34,MATCH(Readings!$C$6,Readings!$A$10:$A$34,0))=""),"",Readings!L17-(INDEX(Readings!$L$10:$L$34,MATCH(Readings!$C$5,Readings!$A$10:$A$34,0))+(INDEX(Readings!$L$10:$L$34,MATCH(Readings!$C$6,Readings!$A$10:$A$34,0))-INDEX(Readings!$L$10:$L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K17" s="22">
        <f>IFERROR(IF(OR($A17="",Readings!M17="",INDEX(Readings!$M$10:$M$34,MATCH(Readings!$C$5,Readings!$A$10:$A$34,0))="",INDEX(Readings!$M$10:$M$34,MATCH(Readings!$C$6,Readings!$A$10:$A$34,0))=""),"",Readings!M17-(INDEX(Readings!$M$10:$M$34,MATCH(Readings!$C$5,Readings!$A$10:$A$34,0))+(INDEX(Readings!$M$10:$M$34,MATCH(Readings!$C$6,Readings!$A$10:$A$34,0))-INDEX(Readings!$M$10:$M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L17" s="22">
        <f>IFERROR(IF(OR($A17="",Readings!N17="",INDEX(Readings!$N$10:$N$34,MATCH(Readings!$C$5,Readings!$A$10:$A$34,0))="",INDEX(Readings!$N$10:$N$34,MATCH(Readings!$C$6,Readings!$A$10:$A$34,0))=""),"",Readings!N17-(INDEX(Readings!$N$10:$N$34,MATCH(Readings!$C$5,Readings!$A$10:$A$34,0))+(INDEX(Readings!$N$10:$N$34,MATCH(Readings!$C$6,Readings!$A$10:$A$34,0))-INDEX(Readings!$N$10:$N$34,MATCH(Readings!$C$5,Readings!$A$10:$A$34,0)))*($B17-INDEX(Readings!$C$10:$C$34,MATCH(Readings!$C$5,Readings!$A$10:$A$34,0)))/(INDEX(Readings!$C$10:$C$34,MATCH(Readings!$C$6,Readings!$A$10:$A$34,0))-INDEX(Readings!$C$10:$C$34,MATCH(Readings!$C$5,Readings!$A$10:$A$34,0))))),"")</f>
        <v/>
      </c>
      <c r="M17" s="22">
        <f>IF(OR(D17="",C17=""),"",D17-C17)</f>
        <v/>
      </c>
      <c r="N17" s="22">
        <f>IF(OR(E17="",D17=""),"",E17-D17)</f>
        <v/>
      </c>
      <c r="O17" s="22">
        <f>IF(OR(F17="",E17=""),"",F17-E17)</f>
        <v/>
      </c>
      <c r="P17" s="22">
        <f>IF(OR(G17="",F17=""),"",G17-F17)</f>
        <v/>
      </c>
      <c r="Q17" s="22">
        <f>IF(OR(H17="",G17=""),"",H17-G17)</f>
        <v/>
      </c>
      <c r="R17" s="22">
        <f>IF(OR(I17="",H17=""),"",I17-H17)</f>
        <v/>
      </c>
      <c r="S17" s="22">
        <f>IF(OR(J17="",I17=""),"",J17-I17)</f>
        <v/>
      </c>
      <c r="T17" s="22">
        <f>IF(OR(K17="",J17=""),"",K17-J17)</f>
        <v/>
      </c>
      <c r="U17" s="22">
        <f>IF(OR(L17="",K17=""),"",L17-K17)</f>
        <v/>
      </c>
      <c r="W17">
        <f>IF(B17="",NA(),B17)</f>
        <v/>
      </c>
      <c r="X17">
        <f>IF(C17="",NA(),C17)</f>
        <v/>
      </c>
      <c r="Y17">
        <f>IF(D17="",NA(),D17)</f>
        <v/>
      </c>
      <c r="Z17">
        <f>IF(E17="",NA(),E17)</f>
        <v/>
      </c>
      <c r="AA17">
        <f>IF(F17="",NA(),F17)</f>
        <v/>
      </c>
      <c r="AB17">
        <f>IF(G17="",NA(),G17)</f>
        <v/>
      </c>
      <c r="AC17">
        <f>IF(H17="",NA(),H17)</f>
        <v/>
      </c>
      <c r="AD17">
        <f>IF(I17="",NA(),I17)</f>
        <v/>
      </c>
      <c r="AE17">
        <f>IF(J17="",NA(),J17)</f>
        <v/>
      </c>
      <c r="AF17">
        <f>IF(K17="",NA(),K17)</f>
        <v/>
      </c>
      <c r="AG17">
        <f>IF(L17="",NA(),L17)</f>
        <v/>
      </c>
    </row>
    <row r="18">
      <c r="A18" s="21">
        <f>IF(Readings!A18="","",Readings!A18)</f>
        <v/>
      </c>
      <c r="B18" s="21">
        <f>IF(Readings!C18="","",Readings!C18)</f>
        <v/>
      </c>
      <c r="C18" s="22">
        <f>IFERROR(IF(OR($A18="",Readings!E18="",INDEX(Readings!$E$10:$E$34,MATCH(Readings!$C$5,Readings!$A$10:$A$34,0))="",INDEX(Readings!$E$10:$E$34,MATCH(Readings!$C$6,Readings!$A$10:$A$34,0))=""),"",Readings!E18-(INDEX(Readings!$E$10:$E$34,MATCH(Readings!$C$5,Readings!$A$10:$A$34,0))+(INDEX(Readings!$E$10:$E$34,MATCH(Readings!$C$6,Readings!$A$10:$A$34,0))-INDEX(Readings!$E$10:$E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D18" s="22">
        <f>IFERROR(IF(OR($A18="",Readings!F18="",INDEX(Readings!$F$10:$F$34,MATCH(Readings!$C$5,Readings!$A$10:$A$34,0))="",INDEX(Readings!$F$10:$F$34,MATCH(Readings!$C$6,Readings!$A$10:$A$34,0))=""),"",Readings!F18-(INDEX(Readings!$F$10:$F$34,MATCH(Readings!$C$5,Readings!$A$10:$A$34,0))+(INDEX(Readings!$F$10:$F$34,MATCH(Readings!$C$6,Readings!$A$10:$A$34,0))-INDEX(Readings!$F$10:$F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E18" s="22">
        <f>IFERROR(IF(OR($A18="",Readings!G18="",INDEX(Readings!$G$10:$G$34,MATCH(Readings!$C$5,Readings!$A$10:$A$34,0))="",INDEX(Readings!$G$10:$G$34,MATCH(Readings!$C$6,Readings!$A$10:$A$34,0))=""),"",Readings!G18-(INDEX(Readings!$G$10:$G$34,MATCH(Readings!$C$5,Readings!$A$10:$A$34,0))+(INDEX(Readings!$G$10:$G$34,MATCH(Readings!$C$6,Readings!$A$10:$A$34,0))-INDEX(Readings!$G$10:$G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F18" s="22">
        <f>IFERROR(IF(OR($A18="",Readings!H18="",INDEX(Readings!$H$10:$H$34,MATCH(Readings!$C$5,Readings!$A$10:$A$34,0))="",INDEX(Readings!$H$10:$H$34,MATCH(Readings!$C$6,Readings!$A$10:$A$34,0))=""),"",Readings!H18-(INDEX(Readings!$H$10:$H$34,MATCH(Readings!$C$5,Readings!$A$10:$A$34,0))+(INDEX(Readings!$H$10:$H$34,MATCH(Readings!$C$6,Readings!$A$10:$A$34,0))-INDEX(Readings!$H$10:$H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G18" s="22">
        <f>IFERROR(IF(OR($A18="",Readings!I18="",INDEX(Readings!$I$10:$I$34,MATCH(Readings!$C$5,Readings!$A$10:$A$34,0))="",INDEX(Readings!$I$10:$I$34,MATCH(Readings!$C$6,Readings!$A$10:$A$34,0))=""),"",Readings!I18-(INDEX(Readings!$I$10:$I$34,MATCH(Readings!$C$5,Readings!$A$10:$A$34,0))+(INDEX(Readings!$I$10:$I$34,MATCH(Readings!$C$6,Readings!$A$10:$A$34,0))-INDEX(Readings!$I$10:$I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H18" s="22">
        <f>IFERROR(IF(OR($A18="",Readings!J18="",INDEX(Readings!$J$10:$J$34,MATCH(Readings!$C$5,Readings!$A$10:$A$34,0))="",INDEX(Readings!$J$10:$J$34,MATCH(Readings!$C$6,Readings!$A$10:$A$34,0))=""),"",Readings!J18-(INDEX(Readings!$J$10:$J$34,MATCH(Readings!$C$5,Readings!$A$10:$A$34,0))+(INDEX(Readings!$J$10:$J$34,MATCH(Readings!$C$6,Readings!$A$10:$A$34,0))-INDEX(Readings!$J$10:$J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I18" s="22">
        <f>IFERROR(IF(OR($A18="",Readings!K18="",INDEX(Readings!$K$10:$K$34,MATCH(Readings!$C$5,Readings!$A$10:$A$34,0))="",INDEX(Readings!$K$10:$K$34,MATCH(Readings!$C$6,Readings!$A$10:$A$34,0))=""),"",Readings!K18-(INDEX(Readings!$K$10:$K$34,MATCH(Readings!$C$5,Readings!$A$10:$A$34,0))+(INDEX(Readings!$K$10:$K$34,MATCH(Readings!$C$6,Readings!$A$10:$A$34,0))-INDEX(Readings!$K$10:$K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J18" s="22">
        <f>IFERROR(IF(OR($A18="",Readings!L18="",INDEX(Readings!$L$10:$L$34,MATCH(Readings!$C$5,Readings!$A$10:$A$34,0))="",INDEX(Readings!$L$10:$L$34,MATCH(Readings!$C$6,Readings!$A$10:$A$34,0))=""),"",Readings!L18-(INDEX(Readings!$L$10:$L$34,MATCH(Readings!$C$5,Readings!$A$10:$A$34,0))+(INDEX(Readings!$L$10:$L$34,MATCH(Readings!$C$6,Readings!$A$10:$A$34,0))-INDEX(Readings!$L$10:$L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K18" s="22">
        <f>IFERROR(IF(OR($A18="",Readings!M18="",INDEX(Readings!$M$10:$M$34,MATCH(Readings!$C$5,Readings!$A$10:$A$34,0))="",INDEX(Readings!$M$10:$M$34,MATCH(Readings!$C$6,Readings!$A$10:$A$34,0))=""),"",Readings!M18-(INDEX(Readings!$M$10:$M$34,MATCH(Readings!$C$5,Readings!$A$10:$A$34,0))+(INDEX(Readings!$M$10:$M$34,MATCH(Readings!$C$6,Readings!$A$10:$A$34,0))-INDEX(Readings!$M$10:$M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L18" s="22">
        <f>IFERROR(IF(OR($A18="",Readings!N18="",INDEX(Readings!$N$10:$N$34,MATCH(Readings!$C$5,Readings!$A$10:$A$34,0))="",INDEX(Readings!$N$10:$N$34,MATCH(Readings!$C$6,Readings!$A$10:$A$34,0))=""),"",Readings!N18-(INDEX(Readings!$N$10:$N$34,MATCH(Readings!$C$5,Readings!$A$10:$A$34,0))+(INDEX(Readings!$N$10:$N$34,MATCH(Readings!$C$6,Readings!$A$10:$A$34,0))-INDEX(Readings!$N$10:$N$34,MATCH(Readings!$C$5,Readings!$A$10:$A$34,0)))*($B18-INDEX(Readings!$C$10:$C$34,MATCH(Readings!$C$5,Readings!$A$10:$A$34,0)))/(INDEX(Readings!$C$10:$C$34,MATCH(Readings!$C$6,Readings!$A$10:$A$34,0))-INDEX(Readings!$C$10:$C$34,MATCH(Readings!$C$5,Readings!$A$10:$A$34,0))))),"")</f>
        <v/>
      </c>
      <c r="M18" s="22">
        <f>IF(OR(D18="",C18=""),"",D18-C18)</f>
        <v/>
      </c>
      <c r="N18" s="22">
        <f>IF(OR(E18="",D18=""),"",E18-D18)</f>
        <v/>
      </c>
      <c r="O18" s="22">
        <f>IF(OR(F18="",E18=""),"",F18-E18)</f>
        <v/>
      </c>
      <c r="P18" s="22">
        <f>IF(OR(G18="",F18=""),"",G18-F18)</f>
        <v/>
      </c>
      <c r="Q18" s="22">
        <f>IF(OR(H18="",G18=""),"",H18-G18)</f>
        <v/>
      </c>
      <c r="R18" s="22">
        <f>IF(OR(I18="",H18=""),"",I18-H18)</f>
        <v/>
      </c>
      <c r="S18" s="22">
        <f>IF(OR(J18="",I18=""),"",J18-I18)</f>
        <v/>
      </c>
      <c r="T18" s="22">
        <f>IF(OR(K18="",J18=""),"",K18-J18)</f>
        <v/>
      </c>
      <c r="U18" s="22">
        <f>IF(OR(L18="",K18=""),"",L18-K18)</f>
        <v/>
      </c>
      <c r="W18">
        <f>IF(B18="",NA(),B18)</f>
        <v/>
      </c>
      <c r="X18">
        <f>IF(C18="",NA(),C18)</f>
        <v/>
      </c>
      <c r="Y18">
        <f>IF(D18="",NA(),D18)</f>
        <v/>
      </c>
      <c r="Z18">
        <f>IF(E18="",NA(),E18)</f>
        <v/>
      </c>
      <c r="AA18">
        <f>IF(F18="",NA(),F18)</f>
        <v/>
      </c>
      <c r="AB18">
        <f>IF(G18="",NA(),G18)</f>
        <v/>
      </c>
      <c r="AC18">
        <f>IF(H18="",NA(),H18)</f>
        <v/>
      </c>
      <c r="AD18">
        <f>IF(I18="",NA(),I18)</f>
        <v/>
      </c>
      <c r="AE18">
        <f>IF(J18="",NA(),J18)</f>
        <v/>
      </c>
      <c r="AF18">
        <f>IF(K18="",NA(),K18)</f>
        <v/>
      </c>
      <c r="AG18">
        <f>IF(L18="",NA(),L18)</f>
        <v/>
      </c>
    </row>
    <row r="19">
      <c r="A19" s="21">
        <f>IF(Readings!A19="","",Readings!A19)</f>
        <v/>
      </c>
      <c r="B19" s="21">
        <f>IF(Readings!C19="","",Readings!C19)</f>
        <v/>
      </c>
      <c r="C19" s="22">
        <f>IFERROR(IF(OR($A19="",Readings!E19="",INDEX(Readings!$E$10:$E$34,MATCH(Readings!$C$5,Readings!$A$10:$A$34,0))="",INDEX(Readings!$E$10:$E$34,MATCH(Readings!$C$6,Readings!$A$10:$A$34,0))=""),"",Readings!E19-(INDEX(Readings!$E$10:$E$34,MATCH(Readings!$C$5,Readings!$A$10:$A$34,0))+(INDEX(Readings!$E$10:$E$34,MATCH(Readings!$C$6,Readings!$A$10:$A$34,0))-INDEX(Readings!$E$10:$E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D19" s="22">
        <f>IFERROR(IF(OR($A19="",Readings!F19="",INDEX(Readings!$F$10:$F$34,MATCH(Readings!$C$5,Readings!$A$10:$A$34,0))="",INDEX(Readings!$F$10:$F$34,MATCH(Readings!$C$6,Readings!$A$10:$A$34,0))=""),"",Readings!F19-(INDEX(Readings!$F$10:$F$34,MATCH(Readings!$C$5,Readings!$A$10:$A$34,0))+(INDEX(Readings!$F$10:$F$34,MATCH(Readings!$C$6,Readings!$A$10:$A$34,0))-INDEX(Readings!$F$10:$F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E19" s="22">
        <f>IFERROR(IF(OR($A19="",Readings!G19="",INDEX(Readings!$G$10:$G$34,MATCH(Readings!$C$5,Readings!$A$10:$A$34,0))="",INDEX(Readings!$G$10:$G$34,MATCH(Readings!$C$6,Readings!$A$10:$A$34,0))=""),"",Readings!G19-(INDEX(Readings!$G$10:$G$34,MATCH(Readings!$C$5,Readings!$A$10:$A$34,0))+(INDEX(Readings!$G$10:$G$34,MATCH(Readings!$C$6,Readings!$A$10:$A$34,0))-INDEX(Readings!$G$10:$G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F19" s="22">
        <f>IFERROR(IF(OR($A19="",Readings!H19="",INDEX(Readings!$H$10:$H$34,MATCH(Readings!$C$5,Readings!$A$10:$A$34,0))="",INDEX(Readings!$H$10:$H$34,MATCH(Readings!$C$6,Readings!$A$10:$A$34,0))=""),"",Readings!H19-(INDEX(Readings!$H$10:$H$34,MATCH(Readings!$C$5,Readings!$A$10:$A$34,0))+(INDEX(Readings!$H$10:$H$34,MATCH(Readings!$C$6,Readings!$A$10:$A$34,0))-INDEX(Readings!$H$10:$H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G19" s="22">
        <f>IFERROR(IF(OR($A19="",Readings!I19="",INDEX(Readings!$I$10:$I$34,MATCH(Readings!$C$5,Readings!$A$10:$A$34,0))="",INDEX(Readings!$I$10:$I$34,MATCH(Readings!$C$6,Readings!$A$10:$A$34,0))=""),"",Readings!I19-(INDEX(Readings!$I$10:$I$34,MATCH(Readings!$C$5,Readings!$A$10:$A$34,0))+(INDEX(Readings!$I$10:$I$34,MATCH(Readings!$C$6,Readings!$A$10:$A$34,0))-INDEX(Readings!$I$10:$I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H19" s="22">
        <f>IFERROR(IF(OR($A19="",Readings!J19="",INDEX(Readings!$J$10:$J$34,MATCH(Readings!$C$5,Readings!$A$10:$A$34,0))="",INDEX(Readings!$J$10:$J$34,MATCH(Readings!$C$6,Readings!$A$10:$A$34,0))=""),"",Readings!J19-(INDEX(Readings!$J$10:$J$34,MATCH(Readings!$C$5,Readings!$A$10:$A$34,0))+(INDEX(Readings!$J$10:$J$34,MATCH(Readings!$C$6,Readings!$A$10:$A$34,0))-INDEX(Readings!$J$10:$J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I19" s="22">
        <f>IFERROR(IF(OR($A19="",Readings!K19="",INDEX(Readings!$K$10:$K$34,MATCH(Readings!$C$5,Readings!$A$10:$A$34,0))="",INDEX(Readings!$K$10:$K$34,MATCH(Readings!$C$6,Readings!$A$10:$A$34,0))=""),"",Readings!K19-(INDEX(Readings!$K$10:$K$34,MATCH(Readings!$C$5,Readings!$A$10:$A$34,0))+(INDEX(Readings!$K$10:$K$34,MATCH(Readings!$C$6,Readings!$A$10:$A$34,0))-INDEX(Readings!$K$10:$K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J19" s="22">
        <f>IFERROR(IF(OR($A19="",Readings!L19="",INDEX(Readings!$L$10:$L$34,MATCH(Readings!$C$5,Readings!$A$10:$A$34,0))="",INDEX(Readings!$L$10:$L$34,MATCH(Readings!$C$6,Readings!$A$10:$A$34,0))=""),"",Readings!L19-(INDEX(Readings!$L$10:$L$34,MATCH(Readings!$C$5,Readings!$A$10:$A$34,0))+(INDEX(Readings!$L$10:$L$34,MATCH(Readings!$C$6,Readings!$A$10:$A$34,0))-INDEX(Readings!$L$10:$L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K19" s="22">
        <f>IFERROR(IF(OR($A19="",Readings!M19="",INDEX(Readings!$M$10:$M$34,MATCH(Readings!$C$5,Readings!$A$10:$A$34,0))="",INDEX(Readings!$M$10:$M$34,MATCH(Readings!$C$6,Readings!$A$10:$A$34,0))=""),"",Readings!M19-(INDEX(Readings!$M$10:$M$34,MATCH(Readings!$C$5,Readings!$A$10:$A$34,0))+(INDEX(Readings!$M$10:$M$34,MATCH(Readings!$C$6,Readings!$A$10:$A$34,0))-INDEX(Readings!$M$10:$M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L19" s="22">
        <f>IFERROR(IF(OR($A19="",Readings!N19="",INDEX(Readings!$N$10:$N$34,MATCH(Readings!$C$5,Readings!$A$10:$A$34,0))="",INDEX(Readings!$N$10:$N$34,MATCH(Readings!$C$6,Readings!$A$10:$A$34,0))=""),"",Readings!N19-(INDEX(Readings!$N$10:$N$34,MATCH(Readings!$C$5,Readings!$A$10:$A$34,0))+(INDEX(Readings!$N$10:$N$34,MATCH(Readings!$C$6,Readings!$A$10:$A$34,0))-INDEX(Readings!$N$10:$N$34,MATCH(Readings!$C$5,Readings!$A$10:$A$34,0)))*($B19-INDEX(Readings!$C$10:$C$34,MATCH(Readings!$C$5,Readings!$A$10:$A$34,0)))/(INDEX(Readings!$C$10:$C$34,MATCH(Readings!$C$6,Readings!$A$10:$A$34,0))-INDEX(Readings!$C$10:$C$34,MATCH(Readings!$C$5,Readings!$A$10:$A$34,0))))),"")</f>
        <v/>
      </c>
      <c r="M19" s="22">
        <f>IF(OR(D19="",C19=""),"",D19-C19)</f>
        <v/>
      </c>
      <c r="N19" s="22">
        <f>IF(OR(E19="",D19=""),"",E19-D19)</f>
        <v/>
      </c>
      <c r="O19" s="22">
        <f>IF(OR(F19="",E19=""),"",F19-E19)</f>
        <v/>
      </c>
      <c r="P19" s="22">
        <f>IF(OR(G19="",F19=""),"",G19-F19)</f>
        <v/>
      </c>
      <c r="Q19" s="22">
        <f>IF(OR(H19="",G19=""),"",H19-G19)</f>
        <v/>
      </c>
      <c r="R19" s="22">
        <f>IF(OR(I19="",H19=""),"",I19-H19)</f>
        <v/>
      </c>
      <c r="S19" s="22">
        <f>IF(OR(J19="",I19=""),"",J19-I19)</f>
        <v/>
      </c>
      <c r="T19" s="22">
        <f>IF(OR(K19="",J19=""),"",K19-J19)</f>
        <v/>
      </c>
      <c r="U19" s="22">
        <f>IF(OR(L19="",K19=""),"",L19-K19)</f>
        <v/>
      </c>
      <c r="W19">
        <f>IF(B19="",NA(),B19)</f>
        <v/>
      </c>
      <c r="X19">
        <f>IF(C19="",NA(),C19)</f>
        <v/>
      </c>
      <c r="Y19">
        <f>IF(D19="",NA(),D19)</f>
        <v/>
      </c>
      <c r="Z19">
        <f>IF(E19="",NA(),E19)</f>
        <v/>
      </c>
      <c r="AA19">
        <f>IF(F19="",NA(),F19)</f>
        <v/>
      </c>
      <c r="AB19">
        <f>IF(G19="",NA(),G19)</f>
        <v/>
      </c>
      <c r="AC19">
        <f>IF(H19="",NA(),H19)</f>
        <v/>
      </c>
      <c r="AD19">
        <f>IF(I19="",NA(),I19)</f>
        <v/>
      </c>
      <c r="AE19">
        <f>IF(J19="",NA(),J19)</f>
        <v/>
      </c>
      <c r="AF19">
        <f>IF(K19="",NA(),K19)</f>
        <v/>
      </c>
      <c r="AG19">
        <f>IF(L19="",NA(),L19)</f>
        <v/>
      </c>
    </row>
    <row r="20">
      <c r="A20" s="21">
        <f>IF(Readings!A20="","",Readings!A20)</f>
        <v/>
      </c>
      <c r="B20" s="21">
        <f>IF(Readings!C20="","",Readings!C20)</f>
        <v/>
      </c>
      <c r="C20" s="22">
        <f>IFERROR(IF(OR($A20="",Readings!E20="",INDEX(Readings!$E$10:$E$34,MATCH(Readings!$C$5,Readings!$A$10:$A$34,0))="",INDEX(Readings!$E$10:$E$34,MATCH(Readings!$C$6,Readings!$A$10:$A$34,0))=""),"",Readings!E20-(INDEX(Readings!$E$10:$E$34,MATCH(Readings!$C$5,Readings!$A$10:$A$34,0))+(INDEX(Readings!$E$10:$E$34,MATCH(Readings!$C$6,Readings!$A$10:$A$34,0))-INDEX(Readings!$E$10:$E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D20" s="22">
        <f>IFERROR(IF(OR($A20="",Readings!F20="",INDEX(Readings!$F$10:$F$34,MATCH(Readings!$C$5,Readings!$A$10:$A$34,0))="",INDEX(Readings!$F$10:$F$34,MATCH(Readings!$C$6,Readings!$A$10:$A$34,0))=""),"",Readings!F20-(INDEX(Readings!$F$10:$F$34,MATCH(Readings!$C$5,Readings!$A$10:$A$34,0))+(INDEX(Readings!$F$10:$F$34,MATCH(Readings!$C$6,Readings!$A$10:$A$34,0))-INDEX(Readings!$F$10:$F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E20" s="22">
        <f>IFERROR(IF(OR($A20="",Readings!G20="",INDEX(Readings!$G$10:$G$34,MATCH(Readings!$C$5,Readings!$A$10:$A$34,0))="",INDEX(Readings!$G$10:$G$34,MATCH(Readings!$C$6,Readings!$A$10:$A$34,0))=""),"",Readings!G20-(INDEX(Readings!$G$10:$G$34,MATCH(Readings!$C$5,Readings!$A$10:$A$34,0))+(INDEX(Readings!$G$10:$G$34,MATCH(Readings!$C$6,Readings!$A$10:$A$34,0))-INDEX(Readings!$G$10:$G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F20" s="22">
        <f>IFERROR(IF(OR($A20="",Readings!H20="",INDEX(Readings!$H$10:$H$34,MATCH(Readings!$C$5,Readings!$A$10:$A$34,0))="",INDEX(Readings!$H$10:$H$34,MATCH(Readings!$C$6,Readings!$A$10:$A$34,0))=""),"",Readings!H20-(INDEX(Readings!$H$10:$H$34,MATCH(Readings!$C$5,Readings!$A$10:$A$34,0))+(INDEX(Readings!$H$10:$H$34,MATCH(Readings!$C$6,Readings!$A$10:$A$34,0))-INDEX(Readings!$H$10:$H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G20" s="22">
        <f>IFERROR(IF(OR($A20="",Readings!I20="",INDEX(Readings!$I$10:$I$34,MATCH(Readings!$C$5,Readings!$A$10:$A$34,0))="",INDEX(Readings!$I$10:$I$34,MATCH(Readings!$C$6,Readings!$A$10:$A$34,0))=""),"",Readings!I20-(INDEX(Readings!$I$10:$I$34,MATCH(Readings!$C$5,Readings!$A$10:$A$34,0))+(INDEX(Readings!$I$10:$I$34,MATCH(Readings!$C$6,Readings!$A$10:$A$34,0))-INDEX(Readings!$I$10:$I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H20" s="22">
        <f>IFERROR(IF(OR($A20="",Readings!J20="",INDEX(Readings!$J$10:$J$34,MATCH(Readings!$C$5,Readings!$A$10:$A$34,0))="",INDEX(Readings!$J$10:$J$34,MATCH(Readings!$C$6,Readings!$A$10:$A$34,0))=""),"",Readings!J20-(INDEX(Readings!$J$10:$J$34,MATCH(Readings!$C$5,Readings!$A$10:$A$34,0))+(INDEX(Readings!$J$10:$J$34,MATCH(Readings!$C$6,Readings!$A$10:$A$34,0))-INDEX(Readings!$J$10:$J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I20" s="22">
        <f>IFERROR(IF(OR($A20="",Readings!K20="",INDEX(Readings!$K$10:$K$34,MATCH(Readings!$C$5,Readings!$A$10:$A$34,0))="",INDEX(Readings!$K$10:$K$34,MATCH(Readings!$C$6,Readings!$A$10:$A$34,0))=""),"",Readings!K20-(INDEX(Readings!$K$10:$K$34,MATCH(Readings!$C$5,Readings!$A$10:$A$34,0))+(INDEX(Readings!$K$10:$K$34,MATCH(Readings!$C$6,Readings!$A$10:$A$34,0))-INDEX(Readings!$K$10:$K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J20" s="22">
        <f>IFERROR(IF(OR($A20="",Readings!L20="",INDEX(Readings!$L$10:$L$34,MATCH(Readings!$C$5,Readings!$A$10:$A$34,0))="",INDEX(Readings!$L$10:$L$34,MATCH(Readings!$C$6,Readings!$A$10:$A$34,0))=""),"",Readings!L20-(INDEX(Readings!$L$10:$L$34,MATCH(Readings!$C$5,Readings!$A$10:$A$34,0))+(INDEX(Readings!$L$10:$L$34,MATCH(Readings!$C$6,Readings!$A$10:$A$34,0))-INDEX(Readings!$L$10:$L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K20" s="22">
        <f>IFERROR(IF(OR($A20="",Readings!M20="",INDEX(Readings!$M$10:$M$34,MATCH(Readings!$C$5,Readings!$A$10:$A$34,0))="",INDEX(Readings!$M$10:$M$34,MATCH(Readings!$C$6,Readings!$A$10:$A$34,0))=""),"",Readings!M20-(INDEX(Readings!$M$10:$M$34,MATCH(Readings!$C$5,Readings!$A$10:$A$34,0))+(INDEX(Readings!$M$10:$M$34,MATCH(Readings!$C$6,Readings!$A$10:$A$34,0))-INDEX(Readings!$M$10:$M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L20" s="22">
        <f>IFERROR(IF(OR($A20="",Readings!N20="",INDEX(Readings!$N$10:$N$34,MATCH(Readings!$C$5,Readings!$A$10:$A$34,0))="",INDEX(Readings!$N$10:$N$34,MATCH(Readings!$C$6,Readings!$A$10:$A$34,0))=""),"",Readings!N20-(INDEX(Readings!$N$10:$N$34,MATCH(Readings!$C$5,Readings!$A$10:$A$34,0))+(INDEX(Readings!$N$10:$N$34,MATCH(Readings!$C$6,Readings!$A$10:$A$34,0))-INDEX(Readings!$N$10:$N$34,MATCH(Readings!$C$5,Readings!$A$10:$A$34,0)))*($B20-INDEX(Readings!$C$10:$C$34,MATCH(Readings!$C$5,Readings!$A$10:$A$34,0)))/(INDEX(Readings!$C$10:$C$34,MATCH(Readings!$C$6,Readings!$A$10:$A$34,0))-INDEX(Readings!$C$10:$C$34,MATCH(Readings!$C$5,Readings!$A$10:$A$34,0))))),"")</f>
        <v/>
      </c>
      <c r="M20" s="22">
        <f>IF(OR(D20="",C20=""),"",D20-C20)</f>
        <v/>
      </c>
      <c r="N20" s="22">
        <f>IF(OR(E20="",D20=""),"",E20-D20)</f>
        <v/>
      </c>
      <c r="O20" s="22">
        <f>IF(OR(F20="",E20=""),"",F20-E20)</f>
        <v/>
      </c>
      <c r="P20" s="22">
        <f>IF(OR(G20="",F20=""),"",G20-F20)</f>
        <v/>
      </c>
      <c r="Q20" s="22">
        <f>IF(OR(H20="",G20=""),"",H20-G20)</f>
        <v/>
      </c>
      <c r="R20" s="22">
        <f>IF(OR(I20="",H20=""),"",I20-H20)</f>
        <v/>
      </c>
      <c r="S20" s="22">
        <f>IF(OR(J20="",I20=""),"",J20-I20)</f>
        <v/>
      </c>
      <c r="T20" s="22">
        <f>IF(OR(K20="",J20=""),"",K20-J20)</f>
        <v/>
      </c>
      <c r="U20" s="22">
        <f>IF(OR(L20="",K20=""),"",L20-K20)</f>
        <v/>
      </c>
      <c r="W20">
        <f>IF(B20="",NA(),B20)</f>
        <v/>
      </c>
      <c r="X20">
        <f>IF(C20="",NA(),C20)</f>
        <v/>
      </c>
      <c r="Y20">
        <f>IF(D20="",NA(),D20)</f>
        <v/>
      </c>
      <c r="Z20">
        <f>IF(E20="",NA(),E20)</f>
        <v/>
      </c>
      <c r="AA20">
        <f>IF(F20="",NA(),F20)</f>
        <v/>
      </c>
      <c r="AB20">
        <f>IF(G20="",NA(),G20)</f>
        <v/>
      </c>
      <c r="AC20">
        <f>IF(H20="",NA(),H20)</f>
        <v/>
      </c>
      <c r="AD20">
        <f>IF(I20="",NA(),I20)</f>
        <v/>
      </c>
      <c r="AE20">
        <f>IF(J20="",NA(),J20)</f>
        <v/>
      </c>
      <c r="AF20">
        <f>IF(K20="",NA(),K20)</f>
        <v/>
      </c>
      <c r="AG20">
        <f>IF(L20="",NA(),L20)</f>
        <v/>
      </c>
    </row>
    <row r="21">
      <c r="A21" s="21">
        <f>IF(Readings!A21="","",Readings!A21)</f>
        <v/>
      </c>
      <c r="B21" s="21">
        <f>IF(Readings!C21="","",Readings!C21)</f>
        <v/>
      </c>
      <c r="C21" s="22">
        <f>IFERROR(IF(OR($A21="",Readings!E21="",INDEX(Readings!$E$10:$E$34,MATCH(Readings!$C$5,Readings!$A$10:$A$34,0))="",INDEX(Readings!$E$10:$E$34,MATCH(Readings!$C$6,Readings!$A$10:$A$34,0))=""),"",Readings!E21-(INDEX(Readings!$E$10:$E$34,MATCH(Readings!$C$5,Readings!$A$10:$A$34,0))+(INDEX(Readings!$E$10:$E$34,MATCH(Readings!$C$6,Readings!$A$10:$A$34,0))-INDEX(Readings!$E$10:$E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D21" s="22">
        <f>IFERROR(IF(OR($A21="",Readings!F21="",INDEX(Readings!$F$10:$F$34,MATCH(Readings!$C$5,Readings!$A$10:$A$34,0))="",INDEX(Readings!$F$10:$F$34,MATCH(Readings!$C$6,Readings!$A$10:$A$34,0))=""),"",Readings!F21-(INDEX(Readings!$F$10:$F$34,MATCH(Readings!$C$5,Readings!$A$10:$A$34,0))+(INDEX(Readings!$F$10:$F$34,MATCH(Readings!$C$6,Readings!$A$10:$A$34,0))-INDEX(Readings!$F$10:$F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E21" s="22">
        <f>IFERROR(IF(OR($A21="",Readings!G21="",INDEX(Readings!$G$10:$G$34,MATCH(Readings!$C$5,Readings!$A$10:$A$34,0))="",INDEX(Readings!$G$10:$G$34,MATCH(Readings!$C$6,Readings!$A$10:$A$34,0))=""),"",Readings!G21-(INDEX(Readings!$G$10:$G$34,MATCH(Readings!$C$5,Readings!$A$10:$A$34,0))+(INDEX(Readings!$G$10:$G$34,MATCH(Readings!$C$6,Readings!$A$10:$A$34,0))-INDEX(Readings!$G$10:$G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F21" s="22">
        <f>IFERROR(IF(OR($A21="",Readings!H21="",INDEX(Readings!$H$10:$H$34,MATCH(Readings!$C$5,Readings!$A$10:$A$34,0))="",INDEX(Readings!$H$10:$H$34,MATCH(Readings!$C$6,Readings!$A$10:$A$34,0))=""),"",Readings!H21-(INDEX(Readings!$H$10:$H$34,MATCH(Readings!$C$5,Readings!$A$10:$A$34,0))+(INDEX(Readings!$H$10:$H$34,MATCH(Readings!$C$6,Readings!$A$10:$A$34,0))-INDEX(Readings!$H$10:$H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G21" s="22">
        <f>IFERROR(IF(OR($A21="",Readings!I21="",INDEX(Readings!$I$10:$I$34,MATCH(Readings!$C$5,Readings!$A$10:$A$34,0))="",INDEX(Readings!$I$10:$I$34,MATCH(Readings!$C$6,Readings!$A$10:$A$34,0))=""),"",Readings!I21-(INDEX(Readings!$I$10:$I$34,MATCH(Readings!$C$5,Readings!$A$10:$A$34,0))+(INDEX(Readings!$I$10:$I$34,MATCH(Readings!$C$6,Readings!$A$10:$A$34,0))-INDEX(Readings!$I$10:$I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H21" s="22">
        <f>IFERROR(IF(OR($A21="",Readings!J21="",INDEX(Readings!$J$10:$J$34,MATCH(Readings!$C$5,Readings!$A$10:$A$34,0))="",INDEX(Readings!$J$10:$J$34,MATCH(Readings!$C$6,Readings!$A$10:$A$34,0))=""),"",Readings!J21-(INDEX(Readings!$J$10:$J$34,MATCH(Readings!$C$5,Readings!$A$10:$A$34,0))+(INDEX(Readings!$J$10:$J$34,MATCH(Readings!$C$6,Readings!$A$10:$A$34,0))-INDEX(Readings!$J$10:$J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I21" s="22">
        <f>IFERROR(IF(OR($A21="",Readings!K21="",INDEX(Readings!$K$10:$K$34,MATCH(Readings!$C$5,Readings!$A$10:$A$34,0))="",INDEX(Readings!$K$10:$K$34,MATCH(Readings!$C$6,Readings!$A$10:$A$34,0))=""),"",Readings!K21-(INDEX(Readings!$K$10:$K$34,MATCH(Readings!$C$5,Readings!$A$10:$A$34,0))+(INDEX(Readings!$K$10:$K$34,MATCH(Readings!$C$6,Readings!$A$10:$A$34,0))-INDEX(Readings!$K$10:$K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J21" s="22">
        <f>IFERROR(IF(OR($A21="",Readings!L21="",INDEX(Readings!$L$10:$L$34,MATCH(Readings!$C$5,Readings!$A$10:$A$34,0))="",INDEX(Readings!$L$10:$L$34,MATCH(Readings!$C$6,Readings!$A$10:$A$34,0))=""),"",Readings!L21-(INDEX(Readings!$L$10:$L$34,MATCH(Readings!$C$5,Readings!$A$10:$A$34,0))+(INDEX(Readings!$L$10:$L$34,MATCH(Readings!$C$6,Readings!$A$10:$A$34,0))-INDEX(Readings!$L$10:$L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K21" s="22">
        <f>IFERROR(IF(OR($A21="",Readings!M21="",INDEX(Readings!$M$10:$M$34,MATCH(Readings!$C$5,Readings!$A$10:$A$34,0))="",INDEX(Readings!$M$10:$M$34,MATCH(Readings!$C$6,Readings!$A$10:$A$34,0))=""),"",Readings!M21-(INDEX(Readings!$M$10:$M$34,MATCH(Readings!$C$5,Readings!$A$10:$A$34,0))+(INDEX(Readings!$M$10:$M$34,MATCH(Readings!$C$6,Readings!$A$10:$A$34,0))-INDEX(Readings!$M$10:$M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L21" s="22">
        <f>IFERROR(IF(OR($A21="",Readings!N21="",INDEX(Readings!$N$10:$N$34,MATCH(Readings!$C$5,Readings!$A$10:$A$34,0))="",INDEX(Readings!$N$10:$N$34,MATCH(Readings!$C$6,Readings!$A$10:$A$34,0))=""),"",Readings!N21-(INDEX(Readings!$N$10:$N$34,MATCH(Readings!$C$5,Readings!$A$10:$A$34,0))+(INDEX(Readings!$N$10:$N$34,MATCH(Readings!$C$6,Readings!$A$10:$A$34,0))-INDEX(Readings!$N$10:$N$34,MATCH(Readings!$C$5,Readings!$A$10:$A$34,0)))*($B21-INDEX(Readings!$C$10:$C$34,MATCH(Readings!$C$5,Readings!$A$10:$A$34,0)))/(INDEX(Readings!$C$10:$C$34,MATCH(Readings!$C$6,Readings!$A$10:$A$34,0))-INDEX(Readings!$C$10:$C$34,MATCH(Readings!$C$5,Readings!$A$10:$A$34,0))))),"")</f>
        <v/>
      </c>
      <c r="M21" s="22">
        <f>IF(OR(D21="",C21=""),"",D21-C21)</f>
        <v/>
      </c>
      <c r="N21" s="22">
        <f>IF(OR(E21="",D21=""),"",E21-D21)</f>
        <v/>
      </c>
      <c r="O21" s="22">
        <f>IF(OR(F21="",E21=""),"",F21-E21)</f>
        <v/>
      </c>
      <c r="P21" s="22">
        <f>IF(OR(G21="",F21=""),"",G21-F21)</f>
        <v/>
      </c>
      <c r="Q21" s="22">
        <f>IF(OR(H21="",G21=""),"",H21-G21)</f>
        <v/>
      </c>
      <c r="R21" s="22">
        <f>IF(OR(I21="",H21=""),"",I21-H21)</f>
        <v/>
      </c>
      <c r="S21" s="22">
        <f>IF(OR(J21="",I21=""),"",J21-I21)</f>
        <v/>
      </c>
      <c r="T21" s="22">
        <f>IF(OR(K21="",J21=""),"",K21-J21)</f>
        <v/>
      </c>
      <c r="U21" s="22">
        <f>IF(OR(L21="",K21=""),"",L21-K21)</f>
        <v/>
      </c>
      <c r="W21">
        <f>IF(B21="",NA(),B21)</f>
        <v/>
      </c>
      <c r="X21">
        <f>IF(C21="",NA(),C21)</f>
        <v/>
      </c>
      <c r="Y21">
        <f>IF(D21="",NA(),D21)</f>
        <v/>
      </c>
      <c r="Z21">
        <f>IF(E21="",NA(),E21)</f>
        <v/>
      </c>
      <c r="AA21">
        <f>IF(F21="",NA(),F21)</f>
        <v/>
      </c>
      <c r="AB21">
        <f>IF(G21="",NA(),G21)</f>
        <v/>
      </c>
      <c r="AC21">
        <f>IF(H21="",NA(),H21)</f>
        <v/>
      </c>
      <c r="AD21">
        <f>IF(I21="",NA(),I21)</f>
        <v/>
      </c>
      <c r="AE21">
        <f>IF(J21="",NA(),J21)</f>
        <v/>
      </c>
      <c r="AF21">
        <f>IF(K21="",NA(),K21)</f>
        <v/>
      </c>
      <c r="AG21">
        <f>IF(L21="",NA(),L21)</f>
        <v/>
      </c>
    </row>
    <row r="22">
      <c r="A22" s="21">
        <f>IF(Readings!A22="","",Readings!A22)</f>
        <v/>
      </c>
      <c r="B22" s="21">
        <f>IF(Readings!C22="","",Readings!C22)</f>
        <v/>
      </c>
      <c r="C22" s="22">
        <f>IFERROR(IF(OR($A22="",Readings!E22="",INDEX(Readings!$E$10:$E$34,MATCH(Readings!$C$5,Readings!$A$10:$A$34,0))="",INDEX(Readings!$E$10:$E$34,MATCH(Readings!$C$6,Readings!$A$10:$A$34,0))=""),"",Readings!E22-(INDEX(Readings!$E$10:$E$34,MATCH(Readings!$C$5,Readings!$A$10:$A$34,0))+(INDEX(Readings!$E$10:$E$34,MATCH(Readings!$C$6,Readings!$A$10:$A$34,0))-INDEX(Readings!$E$10:$E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D22" s="22">
        <f>IFERROR(IF(OR($A22="",Readings!F22="",INDEX(Readings!$F$10:$F$34,MATCH(Readings!$C$5,Readings!$A$10:$A$34,0))="",INDEX(Readings!$F$10:$F$34,MATCH(Readings!$C$6,Readings!$A$10:$A$34,0))=""),"",Readings!F22-(INDEX(Readings!$F$10:$F$34,MATCH(Readings!$C$5,Readings!$A$10:$A$34,0))+(INDEX(Readings!$F$10:$F$34,MATCH(Readings!$C$6,Readings!$A$10:$A$34,0))-INDEX(Readings!$F$10:$F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E22" s="22">
        <f>IFERROR(IF(OR($A22="",Readings!G22="",INDEX(Readings!$G$10:$G$34,MATCH(Readings!$C$5,Readings!$A$10:$A$34,0))="",INDEX(Readings!$G$10:$G$34,MATCH(Readings!$C$6,Readings!$A$10:$A$34,0))=""),"",Readings!G22-(INDEX(Readings!$G$10:$G$34,MATCH(Readings!$C$5,Readings!$A$10:$A$34,0))+(INDEX(Readings!$G$10:$G$34,MATCH(Readings!$C$6,Readings!$A$10:$A$34,0))-INDEX(Readings!$G$10:$G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F22" s="22">
        <f>IFERROR(IF(OR($A22="",Readings!H22="",INDEX(Readings!$H$10:$H$34,MATCH(Readings!$C$5,Readings!$A$10:$A$34,0))="",INDEX(Readings!$H$10:$H$34,MATCH(Readings!$C$6,Readings!$A$10:$A$34,0))=""),"",Readings!H22-(INDEX(Readings!$H$10:$H$34,MATCH(Readings!$C$5,Readings!$A$10:$A$34,0))+(INDEX(Readings!$H$10:$H$34,MATCH(Readings!$C$6,Readings!$A$10:$A$34,0))-INDEX(Readings!$H$10:$H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G22" s="22">
        <f>IFERROR(IF(OR($A22="",Readings!I22="",INDEX(Readings!$I$10:$I$34,MATCH(Readings!$C$5,Readings!$A$10:$A$34,0))="",INDEX(Readings!$I$10:$I$34,MATCH(Readings!$C$6,Readings!$A$10:$A$34,0))=""),"",Readings!I22-(INDEX(Readings!$I$10:$I$34,MATCH(Readings!$C$5,Readings!$A$10:$A$34,0))+(INDEX(Readings!$I$10:$I$34,MATCH(Readings!$C$6,Readings!$A$10:$A$34,0))-INDEX(Readings!$I$10:$I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H22" s="22">
        <f>IFERROR(IF(OR($A22="",Readings!J22="",INDEX(Readings!$J$10:$J$34,MATCH(Readings!$C$5,Readings!$A$10:$A$34,0))="",INDEX(Readings!$J$10:$J$34,MATCH(Readings!$C$6,Readings!$A$10:$A$34,0))=""),"",Readings!J22-(INDEX(Readings!$J$10:$J$34,MATCH(Readings!$C$5,Readings!$A$10:$A$34,0))+(INDEX(Readings!$J$10:$J$34,MATCH(Readings!$C$6,Readings!$A$10:$A$34,0))-INDEX(Readings!$J$10:$J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I22" s="22">
        <f>IFERROR(IF(OR($A22="",Readings!K22="",INDEX(Readings!$K$10:$K$34,MATCH(Readings!$C$5,Readings!$A$10:$A$34,0))="",INDEX(Readings!$K$10:$K$34,MATCH(Readings!$C$6,Readings!$A$10:$A$34,0))=""),"",Readings!K22-(INDEX(Readings!$K$10:$K$34,MATCH(Readings!$C$5,Readings!$A$10:$A$34,0))+(INDEX(Readings!$K$10:$K$34,MATCH(Readings!$C$6,Readings!$A$10:$A$34,0))-INDEX(Readings!$K$10:$K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J22" s="22">
        <f>IFERROR(IF(OR($A22="",Readings!L22="",INDEX(Readings!$L$10:$L$34,MATCH(Readings!$C$5,Readings!$A$10:$A$34,0))="",INDEX(Readings!$L$10:$L$34,MATCH(Readings!$C$6,Readings!$A$10:$A$34,0))=""),"",Readings!L22-(INDEX(Readings!$L$10:$L$34,MATCH(Readings!$C$5,Readings!$A$10:$A$34,0))+(INDEX(Readings!$L$10:$L$34,MATCH(Readings!$C$6,Readings!$A$10:$A$34,0))-INDEX(Readings!$L$10:$L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K22" s="22">
        <f>IFERROR(IF(OR($A22="",Readings!M22="",INDEX(Readings!$M$10:$M$34,MATCH(Readings!$C$5,Readings!$A$10:$A$34,0))="",INDEX(Readings!$M$10:$M$34,MATCH(Readings!$C$6,Readings!$A$10:$A$34,0))=""),"",Readings!M22-(INDEX(Readings!$M$10:$M$34,MATCH(Readings!$C$5,Readings!$A$10:$A$34,0))+(INDEX(Readings!$M$10:$M$34,MATCH(Readings!$C$6,Readings!$A$10:$A$34,0))-INDEX(Readings!$M$10:$M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L22" s="22">
        <f>IFERROR(IF(OR($A22="",Readings!N22="",INDEX(Readings!$N$10:$N$34,MATCH(Readings!$C$5,Readings!$A$10:$A$34,0))="",INDEX(Readings!$N$10:$N$34,MATCH(Readings!$C$6,Readings!$A$10:$A$34,0))=""),"",Readings!N22-(INDEX(Readings!$N$10:$N$34,MATCH(Readings!$C$5,Readings!$A$10:$A$34,0))+(INDEX(Readings!$N$10:$N$34,MATCH(Readings!$C$6,Readings!$A$10:$A$34,0))-INDEX(Readings!$N$10:$N$34,MATCH(Readings!$C$5,Readings!$A$10:$A$34,0)))*($B22-INDEX(Readings!$C$10:$C$34,MATCH(Readings!$C$5,Readings!$A$10:$A$34,0)))/(INDEX(Readings!$C$10:$C$34,MATCH(Readings!$C$6,Readings!$A$10:$A$34,0))-INDEX(Readings!$C$10:$C$34,MATCH(Readings!$C$5,Readings!$A$10:$A$34,0))))),"")</f>
        <v/>
      </c>
      <c r="M22" s="22">
        <f>IF(OR(D22="",C22=""),"",D22-C22)</f>
        <v/>
      </c>
      <c r="N22" s="22">
        <f>IF(OR(E22="",D22=""),"",E22-D22)</f>
        <v/>
      </c>
      <c r="O22" s="22">
        <f>IF(OR(F22="",E22=""),"",F22-E22)</f>
        <v/>
      </c>
      <c r="P22" s="22">
        <f>IF(OR(G22="",F22=""),"",G22-F22)</f>
        <v/>
      </c>
      <c r="Q22" s="22">
        <f>IF(OR(H22="",G22=""),"",H22-G22)</f>
        <v/>
      </c>
      <c r="R22" s="22">
        <f>IF(OR(I22="",H22=""),"",I22-H22)</f>
        <v/>
      </c>
      <c r="S22" s="22">
        <f>IF(OR(J22="",I22=""),"",J22-I22)</f>
        <v/>
      </c>
      <c r="T22" s="22">
        <f>IF(OR(K22="",J22=""),"",K22-J22)</f>
        <v/>
      </c>
      <c r="U22" s="22">
        <f>IF(OR(L22="",K22=""),"",L22-K22)</f>
        <v/>
      </c>
      <c r="W22">
        <f>IF(B22="",NA(),B22)</f>
        <v/>
      </c>
      <c r="X22">
        <f>IF(C22="",NA(),C22)</f>
        <v/>
      </c>
      <c r="Y22">
        <f>IF(D22="",NA(),D22)</f>
        <v/>
      </c>
      <c r="Z22">
        <f>IF(E22="",NA(),E22)</f>
        <v/>
      </c>
      <c r="AA22">
        <f>IF(F22="",NA(),F22)</f>
        <v/>
      </c>
      <c r="AB22">
        <f>IF(G22="",NA(),G22)</f>
        <v/>
      </c>
      <c r="AC22">
        <f>IF(H22="",NA(),H22)</f>
        <v/>
      </c>
      <c r="AD22">
        <f>IF(I22="",NA(),I22)</f>
        <v/>
      </c>
      <c r="AE22">
        <f>IF(J22="",NA(),J22)</f>
        <v/>
      </c>
      <c r="AF22">
        <f>IF(K22="",NA(),K22)</f>
        <v/>
      </c>
      <c r="AG22">
        <f>IF(L22="",NA(),L22)</f>
        <v/>
      </c>
    </row>
    <row r="23">
      <c r="A23" s="21">
        <f>IF(Readings!A23="","",Readings!A23)</f>
        <v/>
      </c>
      <c r="B23" s="21">
        <f>IF(Readings!C23="","",Readings!C23)</f>
        <v/>
      </c>
      <c r="C23" s="22">
        <f>IFERROR(IF(OR($A23="",Readings!E23="",INDEX(Readings!$E$10:$E$34,MATCH(Readings!$C$5,Readings!$A$10:$A$34,0))="",INDEX(Readings!$E$10:$E$34,MATCH(Readings!$C$6,Readings!$A$10:$A$34,0))=""),"",Readings!E23-(INDEX(Readings!$E$10:$E$34,MATCH(Readings!$C$5,Readings!$A$10:$A$34,0))+(INDEX(Readings!$E$10:$E$34,MATCH(Readings!$C$6,Readings!$A$10:$A$34,0))-INDEX(Readings!$E$10:$E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D23" s="22">
        <f>IFERROR(IF(OR($A23="",Readings!F23="",INDEX(Readings!$F$10:$F$34,MATCH(Readings!$C$5,Readings!$A$10:$A$34,0))="",INDEX(Readings!$F$10:$F$34,MATCH(Readings!$C$6,Readings!$A$10:$A$34,0))=""),"",Readings!F23-(INDEX(Readings!$F$10:$F$34,MATCH(Readings!$C$5,Readings!$A$10:$A$34,0))+(INDEX(Readings!$F$10:$F$34,MATCH(Readings!$C$6,Readings!$A$10:$A$34,0))-INDEX(Readings!$F$10:$F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E23" s="22">
        <f>IFERROR(IF(OR($A23="",Readings!G23="",INDEX(Readings!$G$10:$G$34,MATCH(Readings!$C$5,Readings!$A$10:$A$34,0))="",INDEX(Readings!$G$10:$G$34,MATCH(Readings!$C$6,Readings!$A$10:$A$34,0))=""),"",Readings!G23-(INDEX(Readings!$G$10:$G$34,MATCH(Readings!$C$5,Readings!$A$10:$A$34,0))+(INDEX(Readings!$G$10:$G$34,MATCH(Readings!$C$6,Readings!$A$10:$A$34,0))-INDEX(Readings!$G$10:$G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F23" s="22">
        <f>IFERROR(IF(OR($A23="",Readings!H23="",INDEX(Readings!$H$10:$H$34,MATCH(Readings!$C$5,Readings!$A$10:$A$34,0))="",INDEX(Readings!$H$10:$H$34,MATCH(Readings!$C$6,Readings!$A$10:$A$34,0))=""),"",Readings!H23-(INDEX(Readings!$H$10:$H$34,MATCH(Readings!$C$5,Readings!$A$10:$A$34,0))+(INDEX(Readings!$H$10:$H$34,MATCH(Readings!$C$6,Readings!$A$10:$A$34,0))-INDEX(Readings!$H$10:$H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G23" s="22">
        <f>IFERROR(IF(OR($A23="",Readings!I23="",INDEX(Readings!$I$10:$I$34,MATCH(Readings!$C$5,Readings!$A$10:$A$34,0))="",INDEX(Readings!$I$10:$I$34,MATCH(Readings!$C$6,Readings!$A$10:$A$34,0))=""),"",Readings!I23-(INDEX(Readings!$I$10:$I$34,MATCH(Readings!$C$5,Readings!$A$10:$A$34,0))+(INDEX(Readings!$I$10:$I$34,MATCH(Readings!$C$6,Readings!$A$10:$A$34,0))-INDEX(Readings!$I$10:$I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H23" s="22">
        <f>IFERROR(IF(OR($A23="",Readings!J23="",INDEX(Readings!$J$10:$J$34,MATCH(Readings!$C$5,Readings!$A$10:$A$34,0))="",INDEX(Readings!$J$10:$J$34,MATCH(Readings!$C$6,Readings!$A$10:$A$34,0))=""),"",Readings!J23-(INDEX(Readings!$J$10:$J$34,MATCH(Readings!$C$5,Readings!$A$10:$A$34,0))+(INDEX(Readings!$J$10:$J$34,MATCH(Readings!$C$6,Readings!$A$10:$A$34,0))-INDEX(Readings!$J$10:$J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I23" s="22">
        <f>IFERROR(IF(OR($A23="",Readings!K23="",INDEX(Readings!$K$10:$K$34,MATCH(Readings!$C$5,Readings!$A$10:$A$34,0))="",INDEX(Readings!$K$10:$K$34,MATCH(Readings!$C$6,Readings!$A$10:$A$34,0))=""),"",Readings!K23-(INDEX(Readings!$K$10:$K$34,MATCH(Readings!$C$5,Readings!$A$10:$A$34,0))+(INDEX(Readings!$K$10:$K$34,MATCH(Readings!$C$6,Readings!$A$10:$A$34,0))-INDEX(Readings!$K$10:$K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J23" s="22">
        <f>IFERROR(IF(OR($A23="",Readings!L23="",INDEX(Readings!$L$10:$L$34,MATCH(Readings!$C$5,Readings!$A$10:$A$34,0))="",INDEX(Readings!$L$10:$L$34,MATCH(Readings!$C$6,Readings!$A$10:$A$34,0))=""),"",Readings!L23-(INDEX(Readings!$L$10:$L$34,MATCH(Readings!$C$5,Readings!$A$10:$A$34,0))+(INDEX(Readings!$L$10:$L$34,MATCH(Readings!$C$6,Readings!$A$10:$A$34,0))-INDEX(Readings!$L$10:$L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K23" s="22">
        <f>IFERROR(IF(OR($A23="",Readings!M23="",INDEX(Readings!$M$10:$M$34,MATCH(Readings!$C$5,Readings!$A$10:$A$34,0))="",INDEX(Readings!$M$10:$M$34,MATCH(Readings!$C$6,Readings!$A$10:$A$34,0))=""),"",Readings!M23-(INDEX(Readings!$M$10:$M$34,MATCH(Readings!$C$5,Readings!$A$10:$A$34,0))+(INDEX(Readings!$M$10:$M$34,MATCH(Readings!$C$6,Readings!$A$10:$A$34,0))-INDEX(Readings!$M$10:$M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L23" s="22">
        <f>IFERROR(IF(OR($A23="",Readings!N23="",INDEX(Readings!$N$10:$N$34,MATCH(Readings!$C$5,Readings!$A$10:$A$34,0))="",INDEX(Readings!$N$10:$N$34,MATCH(Readings!$C$6,Readings!$A$10:$A$34,0))=""),"",Readings!N23-(INDEX(Readings!$N$10:$N$34,MATCH(Readings!$C$5,Readings!$A$10:$A$34,0))+(INDEX(Readings!$N$10:$N$34,MATCH(Readings!$C$6,Readings!$A$10:$A$34,0))-INDEX(Readings!$N$10:$N$34,MATCH(Readings!$C$5,Readings!$A$10:$A$34,0)))*($B23-INDEX(Readings!$C$10:$C$34,MATCH(Readings!$C$5,Readings!$A$10:$A$34,0)))/(INDEX(Readings!$C$10:$C$34,MATCH(Readings!$C$6,Readings!$A$10:$A$34,0))-INDEX(Readings!$C$10:$C$34,MATCH(Readings!$C$5,Readings!$A$10:$A$34,0))))),"")</f>
        <v/>
      </c>
      <c r="M23" s="22">
        <f>IF(OR(D23="",C23=""),"",D23-C23)</f>
        <v/>
      </c>
      <c r="N23" s="22">
        <f>IF(OR(E23="",D23=""),"",E23-D23)</f>
        <v/>
      </c>
      <c r="O23" s="22">
        <f>IF(OR(F23="",E23=""),"",F23-E23)</f>
        <v/>
      </c>
      <c r="P23" s="22">
        <f>IF(OR(G23="",F23=""),"",G23-F23)</f>
        <v/>
      </c>
      <c r="Q23" s="22">
        <f>IF(OR(H23="",G23=""),"",H23-G23)</f>
        <v/>
      </c>
      <c r="R23" s="22">
        <f>IF(OR(I23="",H23=""),"",I23-H23)</f>
        <v/>
      </c>
      <c r="S23" s="22">
        <f>IF(OR(J23="",I23=""),"",J23-I23)</f>
        <v/>
      </c>
      <c r="T23" s="22">
        <f>IF(OR(K23="",J23=""),"",K23-J23)</f>
        <v/>
      </c>
      <c r="U23" s="22">
        <f>IF(OR(L23="",K23=""),"",L23-K23)</f>
        <v/>
      </c>
      <c r="W23">
        <f>IF(B23="",NA(),B23)</f>
        <v/>
      </c>
      <c r="X23">
        <f>IF(C23="",NA(),C23)</f>
        <v/>
      </c>
      <c r="Y23">
        <f>IF(D23="",NA(),D23)</f>
        <v/>
      </c>
      <c r="Z23">
        <f>IF(E23="",NA(),E23)</f>
        <v/>
      </c>
      <c r="AA23">
        <f>IF(F23="",NA(),F23)</f>
        <v/>
      </c>
      <c r="AB23">
        <f>IF(G23="",NA(),G23)</f>
        <v/>
      </c>
      <c r="AC23">
        <f>IF(H23="",NA(),H23)</f>
        <v/>
      </c>
      <c r="AD23">
        <f>IF(I23="",NA(),I23)</f>
        <v/>
      </c>
      <c r="AE23">
        <f>IF(J23="",NA(),J23)</f>
        <v/>
      </c>
      <c r="AF23">
        <f>IF(K23="",NA(),K23)</f>
        <v/>
      </c>
      <c r="AG23">
        <f>IF(L23="",NA(),L23)</f>
        <v/>
      </c>
    </row>
    <row r="24">
      <c r="A24" s="21">
        <f>IF(Readings!A24="","",Readings!A24)</f>
        <v/>
      </c>
      <c r="B24" s="21">
        <f>IF(Readings!C24="","",Readings!C24)</f>
        <v/>
      </c>
      <c r="C24" s="22">
        <f>IFERROR(IF(OR($A24="",Readings!E24="",INDEX(Readings!$E$10:$E$34,MATCH(Readings!$C$5,Readings!$A$10:$A$34,0))="",INDEX(Readings!$E$10:$E$34,MATCH(Readings!$C$6,Readings!$A$10:$A$34,0))=""),"",Readings!E24-(INDEX(Readings!$E$10:$E$34,MATCH(Readings!$C$5,Readings!$A$10:$A$34,0))+(INDEX(Readings!$E$10:$E$34,MATCH(Readings!$C$6,Readings!$A$10:$A$34,0))-INDEX(Readings!$E$10:$E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D24" s="22">
        <f>IFERROR(IF(OR($A24="",Readings!F24="",INDEX(Readings!$F$10:$F$34,MATCH(Readings!$C$5,Readings!$A$10:$A$34,0))="",INDEX(Readings!$F$10:$F$34,MATCH(Readings!$C$6,Readings!$A$10:$A$34,0))=""),"",Readings!F24-(INDEX(Readings!$F$10:$F$34,MATCH(Readings!$C$5,Readings!$A$10:$A$34,0))+(INDEX(Readings!$F$10:$F$34,MATCH(Readings!$C$6,Readings!$A$10:$A$34,0))-INDEX(Readings!$F$10:$F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E24" s="22">
        <f>IFERROR(IF(OR($A24="",Readings!G24="",INDEX(Readings!$G$10:$G$34,MATCH(Readings!$C$5,Readings!$A$10:$A$34,0))="",INDEX(Readings!$G$10:$G$34,MATCH(Readings!$C$6,Readings!$A$10:$A$34,0))=""),"",Readings!G24-(INDEX(Readings!$G$10:$G$34,MATCH(Readings!$C$5,Readings!$A$10:$A$34,0))+(INDEX(Readings!$G$10:$G$34,MATCH(Readings!$C$6,Readings!$A$10:$A$34,0))-INDEX(Readings!$G$10:$G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F24" s="22">
        <f>IFERROR(IF(OR($A24="",Readings!H24="",INDEX(Readings!$H$10:$H$34,MATCH(Readings!$C$5,Readings!$A$10:$A$34,0))="",INDEX(Readings!$H$10:$H$34,MATCH(Readings!$C$6,Readings!$A$10:$A$34,0))=""),"",Readings!H24-(INDEX(Readings!$H$10:$H$34,MATCH(Readings!$C$5,Readings!$A$10:$A$34,0))+(INDEX(Readings!$H$10:$H$34,MATCH(Readings!$C$6,Readings!$A$10:$A$34,0))-INDEX(Readings!$H$10:$H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G24" s="22">
        <f>IFERROR(IF(OR($A24="",Readings!I24="",INDEX(Readings!$I$10:$I$34,MATCH(Readings!$C$5,Readings!$A$10:$A$34,0))="",INDEX(Readings!$I$10:$I$34,MATCH(Readings!$C$6,Readings!$A$10:$A$34,0))=""),"",Readings!I24-(INDEX(Readings!$I$10:$I$34,MATCH(Readings!$C$5,Readings!$A$10:$A$34,0))+(INDEX(Readings!$I$10:$I$34,MATCH(Readings!$C$6,Readings!$A$10:$A$34,0))-INDEX(Readings!$I$10:$I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H24" s="22">
        <f>IFERROR(IF(OR($A24="",Readings!J24="",INDEX(Readings!$J$10:$J$34,MATCH(Readings!$C$5,Readings!$A$10:$A$34,0))="",INDEX(Readings!$J$10:$J$34,MATCH(Readings!$C$6,Readings!$A$10:$A$34,0))=""),"",Readings!J24-(INDEX(Readings!$J$10:$J$34,MATCH(Readings!$C$5,Readings!$A$10:$A$34,0))+(INDEX(Readings!$J$10:$J$34,MATCH(Readings!$C$6,Readings!$A$10:$A$34,0))-INDEX(Readings!$J$10:$J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I24" s="22">
        <f>IFERROR(IF(OR($A24="",Readings!K24="",INDEX(Readings!$K$10:$K$34,MATCH(Readings!$C$5,Readings!$A$10:$A$34,0))="",INDEX(Readings!$K$10:$K$34,MATCH(Readings!$C$6,Readings!$A$10:$A$34,0))=""),"",Readings!K24-(INDEX(Readings!$K$10:$K$34,MATCH(Readings!$C$5,Readings!$A$10:$A$34,0))+(INDEX(Readings!$K$10:$K$34,MATCH(Readings!$C$6,Readings!$A$10:$A$34,0))-INDEX(Readings!$K$10:$K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J24" s="22">
        <f>IFERROR(IF(OR($A24="",Readings!L24="",INDEX(Readings!$L$10:$L$34,MATCH(Readings!$C$5,Readings!$A$10:$A$34,0))="",INDEX(Readings!$L$10:$L$34,MATCH(Readings!$C$6,Readings!$A$10:$A$34,0))=""),"",Readings!L24-(INDEX(Readings!$L$10:$L$34,MATCH(Readings!$C$5,Readings!$A$10:$A$34,0))+(INDEX(Readings!$L$10:$L$34,MATCH(Readings!$C$6,Readings!$A$10:$A$34,0))-INDEX(Readings!$L$10:$L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K24" s="22">
        <f>IFERROR(IF(OR($A24="",Readings!M24="",INDEX(Readings!$M$10:$M$34,MATCH(Readings!$C$5,Readings!$A$10:$A$34,0))="",INDEX(Readings!$M$10:$M$34,MATCH(Readings!$C$6,Readings!$A$10:$A$34,0))=""),"",Readings!M24-(INDEX(Readings!$M$10:$M$34,MATCH(Readings!$C$5,Readings!$A$10:$A$34,0))+(INDEX(Readings!$M$10:$M$34,MATCH(Readings!$C$6,Readings!$A$10:$A$34,0))-INDEX(Readings!$M$10:$M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L24" s="22">
        <f>IFERROR(IF(OR($A24="",Readings!N24="",INDEX(Readings!$N$10:$N$34,MATCH(Readings!$C$5,Readings!$A$10:$A$34,0))="",INDEX(Readings!$N$10:$N$34,MATCH(Readings!$C$6,Readings!$A$10:$A$34,0))=""),"",Readings!N24-(INDEX(Readings!$N$10:$N$34,MATCH(Readings!$C$5,Readings!$A$10:$A$34,0))+(INDEX(Readings!$N$10:$N$34,MATCH(Readings!$C$6,Readings!$A$10:$A$34,0))-INDEX(Readings!$N$10:$N$34,MATCH(Readings!$C$5,Readings!$A$10:$A$34,0)))*($B24-INDEX(Readings!$C$10:$C$34,MATCH(Readings!$C$5,Readings!$A$10:$A$34,0)))/(INDEX(Readings!$C$10:$C$34,MATCH(Readings!$C$6,Readings!$A$10:$A$34,0))-INDEX(Readings!$C$10:$C$34,MATCH(Readings!$C$5,Readings!$A$10:$A$34,0))))),"")</f>
        <v/>
      </c>
      <c r="M24" s="22">
        <f>IF(OR(D24="",C24=""),"",D24-C24)</f>
        <v/>
      </c>
      <c r="N24" s="22">
        <f>IF(OR(E24="",D24=""),"",E24-D24)</f>
        <v/>
      </c>
      <c r="O24" s="22">
        <f>IF(OR(F24="",E24=""),"",F24-E24)</f>
        <v/>
      </c>
      <c r="P24" s="22">
        <f>IF(OR(G24="",F24=""),"",G24-F24)</f>
        <v/>
      </c>
      <c r="Q24" s="22">
        <f>IF(OR(H24="",G24=""),"",H24-G24)</f>
        <v/>
      </c>
      <c r="R24" s="22">
        <f>IF(OR(I24="",H24=""),"",I24-H24)</f>
        <v/>
      </c>
      <c r="S24" s="22">
        <f>IF(OR(J24="",I24=""),"",J24-I24)</f>
        <v/>
      </c>
      <c r="T24" s="22">
        <f>IF(OR(K24="",J24=""),"",K24-J24)</f>
        <v/>
      </c>
      <c r="U24" s="22">
        <f>IF(OR(L24="",K24=""),"",L24-K24)</f>
        <v/>
      </c>
      <c r="W24">
        <f>IF(B24="",NA(),B24)</f>
        <v/>
      </c>
      <c r="X24">
        <f>IF(C24="",NA(),C24)</f>
        <v/>
      </c>
      <c r="Y24">
        <f>IF(D24="",NA(),D24)</f>
        <v/>
      </c>
      <c r="Z24">
        <f>IF(E24="",NA(),E24)</f>
        <v/>
      </c>
      <c r="AA24">
        <f>IF(F24="",NA(),F24)</f>
        <v/>
      </c>
      <c r="AB24">
        <f>IF(G24="",NA(),G24)</f>
        <v/>
      </c>
      <c r="AC24">
        <f>IF(H24="",NA(),H24)</f>
        <v/>
      </c>
      <c r="AD24">
        <f>IF(I24="",NA(),I24)</f>
        <v/>
      </c>
      <c r="AE24">
        <f>IF(J24="",NA(),J24)</f>
        <v/>
      </c>
      <c r="AF24">
        <f>IF(K24="",NA(),K24)</f>
        <v/>
      </c>
      <c r="AG24">
        <f>IF(L24="",NA(),L24)</f>
        <v/>
      </c>
    </row>
    <row r="25">
      <c r="A25" s="21">
        <f>IF(Readings!A25="","",Readings!A25)</f>
        <v/>
      </c>
      <c r="B25" s="21">
        <f>IF(Readings!C25="","",Readings!C25)</f>
        <v/>
      </c>
      <c r="C25" s="22">
        <f>IFERROR(IF(OR($A25="",Readings!E25="",INDEX(Readings!$E$10:$E$34,MATCH(Readings!$C$5,Readings!$A$10:$A$34,0))="",INDEX(Readings!$E$10:$E$34,MATCH(Readings!$C$6,Readings!$A$10:$A$34,0))=""),"",Readings!E25-(INDEX(Readings!$E$10:$E$34,MATCH(Readings!$C$5,Readings!$A$10:$A$34,0))+(INDEX(Readings!$E$10:$E$34,MATCH(Readings!$C$6,Readings!$A$10:$A$34,0))-INDEX(Readings!$E$10:$E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D25" s="22">
        <f>IFERROR(IF(OR($A25="",Readings!F25="",INDEX(Readings!$F$10:$F$34,MATCH(Readings!$C$5,Readings!$A$10:$A$34,0))="",INDEX(Readings!$F$10:$F$34,MATCH(Readings!$C$6,Readings!$A$10:$A$34,0))=""),"",Readings!F25-(INDEX(Readings!$F$10:$F$34,MATCH(Readings!$C$5,Readings!$A$10:$A$34,0))+(INDEX(Readings!$F$10:$F$34,MATCH(Readings!$C$6,Readings!$A$10:$A$34,0))-INDEX(Readings!$F$10:$F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E25" s="22">
        <f>IFERROR(IF(OR($A25="",Readings!G25="",INDEX(Readings!$G$10:$G$34,MATCH(Readings!$C$5,Readings!$A$10:$A$34,0))="",INDEX(Readings!$G$10:$G$34,MATCH(Readings!$C$6,Readings!$A$10:$A$34,0))=""),"",Readings!G25-(INDEX(Readings!$G$10:$G$34,MATCH(Readings!$C$5,Readings!$A$10:$A$34,0))+(INDEX(Readings!$G$10:$G$34,MATCH(Readings!$C$6,Readings!$A$10:$A$34,0))-INDEX(Readings!$G$10:$G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F25" s="22">
        <f>IFERROR(IF(OR($A25="",Readings!H25="",INDEX(Readings!$H$10:$H$34,MATCH(Readings!$C$5,Readings!$A$10:$A$34,0))="",INDEX(Readings!$H$10:$H$34,MATCH(Readings!$C$6,Readings!$A$10:$A$34,0))=""),"",Readings!H25-(INDEX(Readings!$H$10:$H$34,MATCH(Readings!$C$5,Readings!$A$10:$A$34,0))+(INDEX(Readings!$H$10:$H$34,MATCH(Readings!$C$6,Readings!$A$10:$A$34,0))-INDEX(Readings!$H$10:$H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G25" s="22">
        <f>IFERROR(IF(OR($A25="",Readings!I25="",INDEX(Readings!$I$10:$I$34,MATCH(Readings!$C$5,Readings!$A$10:$A$34,0))="",INDEX(Readings!$I$10:$I$34,MATCH(Readings!$C$6,Readings!$A$10:$A$34,0))=""),"",Readings!I25-(INDEX(Readings!$I$10:$I$34,MATCH(Readings!$C$5,Readings!$A$10:$A$34,0))+(INDEX(Readings!$I$10:$I$34,MATCH(Readings!$C$6,Readings!$A$10:$A$34,0))-INDEX(Readings!$I$10:$I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H25" s="22">
        <f>IFERROR(IF(OR($A25="",Readings!J25="",INDEX(Readings!$J$10:$J$34,MATCH(Readings!$C$5,Readings!$A$10:$A$34,0))="",INDEX(Readings!$J$10:$J$34,MATCH(Readings!$C$6,Readings!$A$10:$A$34,0))=""),"",Readings!J25-(INDEX(Readings!$J$10:$J$34,MATCH(Readings!$C$5,Readings!$A$10:$A$34,0))+(INDEX(Readings!$J$10:$J$34,MATCH(Readings!$C$6,Readings!$A$10:$A$34,0))-INDEX(Readings!$J$10:$J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I25" s="22">
        <f>IFERROR(IF(OR($A25="",Readings!K25="",INDEX(Readings!$K$10:$K$34,MATCH(Readings!$C$5,Readings!$A$10:$A$34,0))="",INDEX(Readings!$K$10:$K$34,MATCH(Readings!$C$6,Readings!$A$10:$A$34,0))=""),"",Readings!K25-(INDEX(Readings!$K$10:$K$34,MATCH(Readings!$C$5,Readings!$A$10:$A$34,0))+(INDEX(Readings!$K$10:$K$34,MATCH(Readings!$C$6,Readings!$A$10:$A$34,0))-INDEX(Readings!$K$10:$K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J25" s="22">
        <f>IFERROR(IF(OR($A25="",Readings!L25="",INDEX(Readings!$L$10:$L$34,MATCH(Readings!$C$5,Readings!$A$10:$A$34,0))="",INDEX(Readings!$L$10:$L$34,MATCH(Readings!$C$6,Readings!$A$10:$A$34,0))=""),"",Readings!L25-(INDEX(Readings!$L$10:$L$34,MATCH(Readings!$C$5,Readings!$A$10:$A$34,0))+(INDEX(Readings!$L$10:$L$34,MATCH(Readings!$C$6,Readings!$A$10:$A$34,0))-INDEX(Readings!$L$10:$L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K25" s="22">
        <f>IFERROR(IF(OR($A25="",Readings!M25="",INDEX(Readings!$M$10:$M$34,MATCH(Readings!$C$5,Readings!$A$10:$A$34,0))="",INDEX(Readings!$M$10:$M$34,MATCH(Readings!$C$6,Readings!$A$10:$A$34,0))=""),"",Readings!M25-(INDEX(Readings!$M$10:$M$34,MATCH(Readings!$C$5,Readings!$A$10:$A$34,0))+(INDEX(Readings!$M$10:$M$34,MATCH(Readings!$C$6,Readings!$A$10:$A$34,0))-INDEX(Readings!$M$10:$M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L25" s="22">
        <f>IFERROR(IF(OR($A25="",Readings!N25="",INDEX(Readings!$N$10:$N$34,MATCH(Readings!$C$5,Readings!$A$10:$A$34,0))="",INDEX(Readings!$N$10:$N$34,MATCH(Readings!$C$6,Readings!$A$10:$A$34,0))=""),"",Readings!N25-(INDEX(Readings!$N$10:$N$34,MATCH(Readings!$C$5,Readings!$A$10:$A$34,0))+(INDEX(Readings!$N$10:$N$34,MATCH(Readings!$C$6,Readings!$A$10:$A$34,0))-INDEX(Readings!$N$10:$N$34,MATCH(Readings!$C$5,Readings!$A$10:$A$34,0)))*($B25-INDEX(Readings!$C$10:$C$34,MATCH(Readings!$C$5,Readings!$A$10:$A$34,0)))/(INDEX(Readings!$C$10:$C$34,MATCH(Readings!$C$6,Readings!$A$10:$A$34,0))-INDEX(Readings!$C$10:$C$34,MATCH(Readings!$C$5,Readings!$A$10:$A$34,0))))),"")</f>
        <v/>
      </c>
      <c r="M25" s="22">
        <f>IF(OR(D25="",C25=""),"",D25-C25)</f>
        <v/>
      </c>
      <c r="N25" s="22">
        <f>IF(OR(E25="",D25=""),"",E25-D25)</f>
        <v/>
      </c>
      <c r="O25" s="22">
        <f>IF(OR(F25="",E25=""),"",F25-E25)</f>
        <v/>
      </c>
      <c r="P25" s="22">
        <f>IF(OR(G25="",F25=""),"",G25-F25)</f>
        <v/>
      </c>
      <c r="Q25" s="22">
        <f>IF(OR(H25="",G25=""),"",H25-G25)</f>
        <v/>
      </c>
      <c r="R25" s="22">
        <f>IF(OR(I25="",H25=""),"",I25-H25)</f>
        <v/>
      </c>
      <c r="S25" s="22">
        <f>IF(OR(J25="",I25=""),"",J25-I25)</f>
        <v/>
      </c>
      <c r="T25" s="22">
        <f>IF(OR(K25="",J25=""),"",K25-J25)</f>
        <v/>
      </c>
      <c r="U25" s="22">
        <f>IF(OR(L25="",K25=""),"",L25-K25)</f>
        <v/>
      </c>
      <c r="W25">
        <f>IF(B25="",NA(),B25)</f>
        <v/>
      </c>
      <c r="X25">
        <f>IF(C25="",NA(),C25)</f>
        <v/>
      </c>
      <c r="Y25">
        <f>IF(D25="",NA(),D25)</f>
        <v/>
      </c>
      <c r="Z25">
        <f>IF(E25="",NA(),E25)</f>
        <v/>
      </c>
      <c r="AA25">
        <f>IF(F25="",NA(),F25)</f>
        <v/>
      </c>
      <c r="AB25">
        <f>IF(G25="",NA(),G25)</f>
        <v/>
      </c>
      <c r="AC25">
        <f>IF(H25="",NA(),H25)</f>
        <v/>
      </c>
      <c r="AD25">
        <f>IF(I25="",NA(),I25)</f>
        <v/>
      </c>
      <c r="AE25">
        <f>IF(J25="",NA(),J25)</f>
        <v/>
      </c>
      <c r="AF25">
        <f>IF(K25="",NA(),K25)</f>
        <v/>
      </c>
      <c r="AG25">
        <f>IF(L25="",NA(),L25)</f>
        <v/>
      </c>
    </row>
    <row r="26">
      <c r="A26" s="21">
        <f>IF(Readings!A26="","",Readings!A26)</f>
        <v/>
      </c>
      <c r="B26" s="21">
        <f>IF(Readings!C26="","",Readings!C26)</f>
        <v/>
      </c>
      <c r="C26" s="22">
        <f>IFERROR(IF(OR($A26="",Readings!E26="",INDEX(Readings!$E$10:$E$34,MATCH(Readings!$C$5,Readings!$A$10:$A$34,0))="",INDEX(Readings!$E$10:$E$34,MATCH(Readings!$C$6,Readings!$A$10:$A$34,0))=""),"",Readings!E26-(INDEX(Readings!$E$10:$E$34,MATCH(Readings!$C$5,Readings!$A$10:$A$34,0))+(INDEX(Readings!$E$10:$E$34,MATCH(Readings!$C$6,Readings!$A$10:$A$34,0))-INDEX(Readings!$E$10:$E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D26" s="22">
        <f>IFERROR(IF(OR($A26="",Readings!F26="",INDEX(Readings!$F$10:$F$34,MATCH(Readings!$C$5,Readings!$A$10:$A$34,0))="",INDEX(Readings!$F$10:$F$34,MATCH(Readings!$C$6,Readings!$A$10:$A$34,0))=""),"",Readings!F26-(INDEX(Readings!$F$10:$F$34,MATCH(Readings!$C$5,Readings!$A$10:$A$34,0))+(INDEX(Readings!$F$10:$F$34,MATCH(Readings!$C$6,Readings!$A$10:$A$34,0))-INDEX(Readings!$F$10:$F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E26" s="22">
        <f>IFERROR(IF(OR($A26="",Readings!G26="",INDEX(Readings!$G$10:$G$34,MATCH(Readings!$C$5,Readings!$A$10:$A$34,0))="",INDEX(Readings!$G$10:$G$34,MATCH(Readings!$C$6,Readings!$A$10:$A$34,0))=""),"",Readings!G26-(INDEX(Readings!$G$10:$G$34,MATCH(Readings!$C$5,Readings!$A$10:$A$34,0))+(INDEX(Readings!$G$10:$G$34,MATCH(Readings!$C$6,Readings!$A$10:$A$34,0))-INDEX(Readings!$G$10:$G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F26" s="22">
        <f>IFERROR(IF(OR($A26="",Readings!H26="",INDEX(Readings!$H$10:$H$34,MATCH(Readings!$C$5,Readings!$A$10:$A$34,0))="",INDEX(Readings!$H$10:$H$34,MATCH(Readings!$C$6,Readings!$A$10:$A$34,0))=""),"",Readings!H26-(INDEX(Readings!$H$10:$H$34,MATCH(Readings!$C$5,Readings!$A$10:$A$34,0))+(INDEX(Readings!$H$10:$H$34,MATCH(Readings!$C$6,Readings!$A$10:$A$34,0))-INDEX(Readings!$H$10:$H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G26" s="22">
        <f>IFERROR(IF(OR($A26="",Readings!I26="",INDEX(Readings!$I$10:$I$34,MATCH(Readings!$C$5,Readings!$A$10:$A$34,0))="",INDEX(Readings!$I$10:$I$34,MATCH(Readings!$C$6,Readings!$A$10:$A$34,0))=""),"",Readings!I26-(INDEX(Readings!$I$10:$I$34,MATCH(Readings!$C$5,Readings!$A$10:$A$34,0))+(INDEX(Readings!$I$10:$I$34,MATCH(Readings!$C$6,Readings!$A$10:$A$34,0))-INDEX(Readings!$I$10:$I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H26" s="22">
        <f>IFERROR(IF(OR($A26="",Readings!J26="",INDEX(Readings!$J$10:$J$34,MATCH(Readings!$C$5,Readings!$A$10:$A$34,0))="",INDEX(Readings!$J$10:$J$34,MATCH(Readings!$C$6,Readings!$A$10:$A$34,0))=""),"",Readings!J26-(INDEX(Readings!$J$10:$J$34,MATCH(Readings!$C$5,Readings!$A$10:$A$34,0))+(INDEX(Readings!$J$10:$J$34,MATCH(Readings!$C$6,Readings!$A$10:$A$34,0))-INDEX(Readings!$J$10:$J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I26" s="22">
        <f>IFERROR(IF(OR($A26="",Readings!K26="",INDEX(Readings!$K$10:$K$34,MATCH(Readings!$C$5,Readings!$A$10:$A$34,0))="",INDEX(Readings!$K$10:$K$34,MATCH(Readings!$C$6,Readings!$A$10:$A$34,0))=""),"",Readings!K26-(INDEX(Readings!$K$10:$K$34,MATCH(Readings!$C$5,Readings!$A$10:$A$34,0))+(INDEX(Readings!$K$10:$K$34,MATCH(Readings!$C$6,Readings!$A$10:$A$34,0))-INDEX(Readings!$K$10:$K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J26" s="22">
        <f>IFERROR(IF(OR($A26="",Readings!L26="",INDEX(Readings!$L$10:$L$34,MATCH(Readings!$C$5,Readings!$A$10:$A$34,0))="",INDEX(Readings!$L$10:$L$34,MATCH(Readings!$C$6,Readings!$A$10:$A$34,0))=""),"",Readings!L26-(INDEX(Readings!$L$10:$L$34,MATCH(Readings!$C$5,Readings!$A$10:$A$34,0))+(INDEX(Readings!$L$10:$L$34,MATCH(Readings!$C$6,Readings!$A$10:$A$34,0))-INDEX(Readings!$L$10:$L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K26" s="22">
        <f>IFERROR(IF(OR($A26="",Readings!M26="",INDEX(Readings!$M$10:$M$34,MATCH(Readings!$C$5,Readings!$A$10:$A$34,0))="",INDEX(Readings!$M$10:$M$34,MATCH(Readings!$C$6,Readings!$A$10:$A$34,0))=""),"",Readings!M26-(INDEX(Readings!$M$10:$M$34,MATCH(Readings!$C$5,Readings!$A$10:$A$34,0))+(INDEX(Readings!$M$10:$M$34,MATCH(Readings!$C$6,Readings!$A$10:$A$34,0))-INDEX(Readings!$M$10:$M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L26" s="22">
        <f>IFERROR(IF(OR($A26="",Readings!N26="",INDEX(Readings!$N$10:$N$34,MATCH(Readings!$C$5,Readings!$A$10:$A$34,0))="",INDEX(Readings!$N$10:$N$34,MATCH(Readings!$C$6,Readings!$A$10:$A$34,0))=""),"",Readings!N26-(INDEX(Readings!$N$10:$N$34,MATCH(Readings!$C$5,Readings!$A$10:$A$34,0))+(INDEX(Readings!$N$10:$N$34,MATCH(Readings!$C$6,Readings!$A$10:$A$34,0))-INDEX(Readings!$N$10:$N$34,MATCH(Readings!$C$5,Readings!$A$10:$A$34,0)))*($B26-INDEX(Readings!$C$10:$C$34,MATCH(Readings!$C$5,Readings!$A$10:$A$34,0)))/(INDEX(Readings!$C$10:$C$34,MATCH(Readings!$C$6,Readings!$A$10:$A$34,0))-INDEX(Readings!$C$10:$C$34,MATCH(Readings!$C$5,Readings!$A$10:$A$34,0))))),"")</f>
        <v/>
      </c>
      <c r="M26" s="22">
        <f>IF(OR(D26="",C26=""),"",D26-C26)</f>
        <v/>
      </c>
      <c r="N26" s="22">
        <f>IF(OR(E26="",D26=""),"",E26-D26)</f>
        <v/>
      </c>
      <c r="O26" s="22">
        <f>IF(OR(F26="",E26=""),"",F26-E26)</f>
        <v/>
      </c>
      <c r="P26" s="22">
        <f>IF(OR(G26="",F26=""),"",G26-F26)</f>
        <v/>
      </c>
      <c r="Q26" s="22">
        <f>IF(OR(H26="",G26=""),"",H26-G26)</f>
        <v/>
      </c>
      <c r="R26" s="22">
        <f>IF(OR(I26="",H26=""),"",I26-H26)</f>
        <v/>
      </c>
      <c r="S26" s="22">
        <f>IF(OR(J26="",I26=""),"",J26-I26)</f>
        <v/>
      </c>
      <c r="T26" s="22">
        <f>IF(OR(K26="",J26=""),"",K26-J26)</f>
        <v/>
      </c>
      <c r="U26" s="22">
        <f>IF(OR(L26="",K26=""),"",L26-K26)</f>
        <v/>
      </c>
      <c r="W26">
        <f>IF(B26="",NA(),B26)</f>
        <v/>
      </c>
      <c r="X26">
        <f>IF(C26="",NA(),C26)</f>
        <v/>
      </c>
      <c r="Y26">
        <f>IF(D26="",NA(),D26)</f>
        <v/>
      </c>
      <c r="Z26">
        <f>IF(E26="",NA(),E26)</f>
        <v/>
      </c>
      <c r="AA26">
        <f>IF(F26="",NA(),F26)</f>
        <v/>
      </c>
      <c r="AB26">
        <f>IF(G26="",NA(),G26)</f>
        <v/>
      </c>
      <c r="AC26">
        <f>IF(H26="",NA(),H26)</f>
        <v/>
      </c>
      <c r="AD26">
        <f>IF(I26="",NA(),I26)</f>
        <v/>
      </c>
      <c r="AE26">
        <f>IF(J26="",NA(),J26)</f>
        <v/>
      </c>
      <c r="AF26">
        <f>IF(K26="",NA(),K26)</f>
        <v/>
      </c>
      <c r="AG26">
        <f>IF(L26="",NA(),L26)</f>
        <v/>
      </c>
    </row>
    <row r="27">
      <c r="A27" s="21">
        <f>IF(Readings!A27="","",Readings!A27)</f>
        <v/>
      </c>
      <c r="B27" s="21">
        <f>IF(Readings!C27="","",Readings!C27)</f>
        <v/>
      </c>
      <c r="C27" s="22">
        <f>IFERROR(IF(OR($A27="",Readings!E27="",INDEX(Readings!$E$10:$E$34,MATCH(Readings!$C$5,Readings!$A$10:$A$34,0))="",INDEX(Readings!$E$10:$E$34,MATCH(Readings!$C$6,Readings!$A$10:$A$34,0))=""),"",Readings!E27-(INDEX(Readings!$E$10:$E$34,MATCH(Readings!$C$5,Readings!$A$10:$A$34,0))+(INDEX(Readings!$E$10:$E$34,MATCH(Readings!$C$6,Readings!$A$10:$A$34,0))-INDEX(Readings!$E$10:$E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D27" s="22">
        <f>IFERROR(IF(OR($A27="",Readings!F27="",INDEX(Readings!$F$10:$F$34,MATCH(Readings!$C$5,Readings!$A$10:$A$34,0))="",INDEX(Readings!$F$10:$F$34,MATCH(Readings!$C$6,Readings!$A$10:$A$34,0))=""),"",Readings!F27-(INDEX(Readings!$F$10:$F$34,MATCH(Readings!$C$5,Readings!$A$10:$A$34,0))+(INDEX(Readings!$F$10:$F$34,MATCH(Readings!$C$6,Readings!$A$10:$A$34,0))-INDEX(Readings!$F$10:$F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E27" s="22">
        <f>IFERROR(IF(OR($A27="",Readings!G27="",INDEX(Readings!$G$10:$G$34,MATCH(Readings!$C$5,Readings!$A$10:$A$34,0))="",INDEX(Readings!$G$10:$G$34,MATCH(Readings!$C$6,Readings!$A$10:$A$34,0))=""),"",Readings!G27-(INDEX(Readings!$G$10:$G$34,MATCH(Readings!$C$5,Readings!$A$10:$A$34,0))+(INDEX(Readings!$G$10:$G$34,MATCH(Readings!$C$6,Readings!$A$10:$A$34,0))-INDEX(Readings!$G$10:$G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F27" s="22">
        <f>IFERROR(IF(OR($A27="",Readings!H27="",INDEX(Readings!$H$10:$H$34,MATCH(Readings!$C$5,Readings!$A$10:$A$34,0))="",INDEX(Readings!$H$10:$H$34,MATCH(Readings!$C$6,Readings!$A$10:$A$34,0))=""),"",Readings!H27-(INDEX(Readings!$H$10:$H$34,MATCH(Readings!$C$5,Readings!$A$10:$A$34,0))+(INDEX(Readings!$H$10:$H$34,MATCH(Readings!$C$6,Readings!$A$10:$A$34,0))-INDEX(Readings!$H$10:$H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G27" s="22">
        <f>IFERROR(IF(OR($A27="",Readings!I27="",INDEX(Readings!$I$10:$I$34,MATCH(Readings!$C$5,Readings!$A$10:$A$34,0))="",INDEX(Readings!$I$10:$I$34,MATCH(Readings!$C$6,Readings!$A$10:$A$34,0))=""),"",Readings!I27-(INDEX(Readings!$I$10:$I$34,MATCH(Readings!$C$5,Readings!$A$10:$A$34,0))+(INDEX(Readings!$I$10:$I$34,MATCH(Readings!$C$6,Readings!$A$10:$A$34,0))-INDEX(Readings!$I$10:$I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H27" s="22">
        <f>IFERROR(IF(OR($A27="",Readings!J27="",INDEX(Readings!$J$10:$J$34,MATCH(Readings!$C$5,Readings!$A$10:$A$34,0))="",INDEX(Readings!$J$10:$J$34,MATCH(Readings!$C$6,Readings!$A$10:$A$34,0))=""),"",Readings!J27-(INDEX(Readings!$J$10:$J$34,MATCH(Readings!$C$5,Readings!$A$10:$A$34,0))+(INDEX(Readings!$J$10:$J$34,MATCH(Readings!$C$6,Readings!$A$10:$A$34,0))-INDEX(Readings!$J$10:$J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I27" s="22">
        <f>IFERROR(IF(OR($A27="",Readings!K27="",INDEX(Readings!$K$10:$K$34,MATCH(Readings!$C$5,Readings!$A$10:$A$34,0))="",INDEX(Readings!$K$10:$K$34,MATCH(Readings!$C$6,Readings!$A$10:$A$34,0))=""),"",Readings!K27-(INDEX(Readings!$K$10:$K$34,MATCH(Readings!$C$5,Readings!$A$10:$A$34,0))+(INDEX(Readings!$K$10:$K$34,MATCH(Readings!$C$6,Readings!$A$10:$A$34,0))-INDEX(Readings!$K$10:$K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J27" s="22">
        <f>IFERROR(IF(OR($A27="",Readings!L27="",INDEX(Readings!$L$10:$L$34,MATCH(Readings!$C$5,Readings!$A$10:$A$34,0))="",INDEX(Readings!$L$10:$L$34,MATCH(Readings!$C$6,Readings!$A$10:$A$34,0))=""),"",Readings!L27-(INDEX(Readings!$L$10:$L$34,MATCH(Readings!$C$5,Readings!$A$10:$A$34,0))+(INDEX(Readings!$L$10:$L$34,MATCH(Readings!$C$6,Readings!$A$10:$A$34,0))-INDEX(Readings!$L$10:$L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K27" s="22">
        <f>IFERROR(IF(OR($A27="",Readings!M27="",INDEX(Readings!$M$10:$M$34,MATCH(Readings!$C$5,Readings!$A$10:$A$34,0))="",INDEX(Readings!$M$10:$M$34,MATCH(Readings!$C$6,Readings!$A$10:$A$34,0))=""),"",Readings!M27-(INDEX(Readings!$M$10:$M$34,MATCH(Readings!$C$5,Readings!$A$10:$A$34,0))+(INDEX(Readings!$M$10:$M$34,MATCH(Readings!$C$6,Readings!$A$10:$A$34,0))-INDEX(Readings!$M$10:$M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L27" s="22">
        <f>IFERROR(IF(OR($A27="",Readings!N27="",INDEX(Readings!$N$10:$N$34,MATCH(Readings!$C$5,Readings!$A$10:$A$34,0))="",INDEX(Readings!$N$10:$N$34,MATCH(Readings!$C$6,Readings!$A$10:$A$34,0))=""),"",Readings!N27-(INDEX(Readings!$N$10:$N$34,MATCH(Readings!$C$5,Readings!$A$10:$A$34,0))+(INDEX(Readings!$N$10:$N$34,MATCH(Readings!$C$6,Readings!$A$10:$A$34,0))-INDEX(Readings!$N$10:$N$34,MATCH(Readings!$C$5,Readings!$A$10:$A$34,0)))*($B27-INDEX(Readings!$C$10:$C$34,MATCH(Readings!$C$5,Readings!$A$10:$A$34,0)))/(INDEX(Readings!$C$10:$C$34,MATCH(Readings!$C$6,Readings!$A$10:$A$34,0))-INDEX(Readings!$C$10:$C$34,MATCH(Readings!$C$5,Readings!$A$10:$A$34,0))))),"")</f>
        <v/>
      </c>
      <c r="M27" s="22">
        <f>IF(OR(D27="",C27=""),"",D27-C27)</f>
        <v/>
      </c>
      <c r="N27" s="22">
        <f>IF(OR(E27="",D27=""),"",E27-D27)</f>
        <v/>
      </c>
      <c r="O27" s="22">
        <f>IF(OR(F27="",E27=""),"",F27-E27)</f>
        <v/>
      </c>
      <c r="P27" s="22">
        <f>IF(OR(G27="",F27=""),"",G27-F27)</f>
        <v/>
      </c>
      <c r="Q27" s="22">
        <f>IF(OR(H27="",G27=""),"",H27-G27)</f>
        <v/>
      </c>
      <c r="R27" s="22">
        <f>IF(OR(I27="",H27=""),"",I27-H27)</f>
        <v/>
      </c>
      <c r="S27" s="22">
        <f>IF(OR(J27="",I27=""),"",J27-I27)</f>
        <v/>
      </c>
      <c r="T27" s="22">
        <f>IF(OR(K27="",J27=""),"",K27-J27)</f>
        <v/>
      </c>
      <c r="U27" s="22">
        <f>IF(OR(L27="",K27=""),"",L27-K27)</f>
        <v/>
      </c>
      <c r="W27">
        <f>IF(B27="",NA(),B27)</f>
        <v/>
      </c>
      <c r="X27">
        <f>IF(C27="",NA(),C27)</f>
        <v/>
      </c>
      <c r="Y27">
        <f>IF(D27="",NA(),D27)</f>
        <v/>
      </c>
      <c r="Z27">
        <f>IF(E27="",NA(),E27)</f>
        <v/>
      </c>
      <c r="AA27">
        <f>IF(F27="",NA(),F27)</f>
        <v/>
      </c>
      <c r="AB27">
        <f>IF(G27="",NA(),G27)</f>
        <v/>
      </c>
      <c r="AC27">
        <f>IF(H27="",NA(),H27)</f>
        <v/>
      </c>
      <c r="AD27">
        <f>IF(I27="",NA(),I27)</f>
        <v/>
      </c>
      <c r="AE27">
        <f>IF(J27="",NA(),J27)</f>
        <v/>
      </c>
      <c r="AF27">
        <f>IF(K27="",NA(),K27)</f>
        <v/>
      </c>
      <c r="AG27">
        <f>IF(L27="",NA(),L27)</f>
        <v/>
      </c>
    </row>
    <row r="28">
      <c r="A28" s="21">
        <f>IF(Readings!A28="","",Readings!A28)</f>
        <v/>
      </c>
      <c r="B28" s="21">
        <f>IF(Readings!C28="","",Readings!C28)</f>
        <v/>
      </c>
      <c r="C28" s="22">
        <f>IFERROR(IF(OR($A28="",Readings!E28="",INDEX(Readings!$E$10:$E$34,MATCH(Readings!$C$5,Readings!$A$10:$A$34,0))="",INDEX(Readings!$E$10:$E$34,MATCH(Readings!$C$6,Readings!$A$10:$A$34,0))=""),"",Readings!E28-(INDEX(Readings!$E$10:$E$34,MATCH(Readings!$C$5,Readings!$A$10:$A$34,0))+(INDEX(Readings!$E$10:$E$34,MATCH(Readings!$C$6,Readings!$A$10:$A$34,0))-INDEX(Readings!$E$10:$E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D28" s="22">
        <f>IFERROR(IF(OR($A28="",Readings!F28="",INDEX(Readings!$F$10:$F$34,MATCH(Readings!$C$5,Readings!$A$10:$A$34,0))="",INDEX(Readings!$F$10:$F$34,MATCH(Readings!$C$6,Readings!$A$10:$A$34,0))=""),"",Readings!F28-(INDEX(Readings!$F$10:$F$34,MATCH(Readings!$C$5,Readings!$A$10:$A$34,0))+(INDEX(Readings!$F$10:$F$34,MATCH(Readings!$C$6,Readings!$A$10:$A$34,0))-INDEX(Readings!$F$10:$F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E28" s="22">
        <f>IFERROR(IF(OR($A28="",Readings!G28="",INDEX(Readings!$G$10:$G$34,MATCH(Readings!$C$5,Readings!$A$10:$A$34,0))="",INDEX(Readings!$G$10:$G$34,MATCH(Readings!$C$6,Readings!$A$10:$A$34,0))=""),"",Readings!G28-(INDEX(Readings!$G$10:$G$34,MATCH(Readings!$C$5,Readings!$A$10:$A$34,0))+(INDEX(Readings!$G$10:$G$34,MATCH(Readings!$C$6,Readings!$A$10:$A$34,0))-INDEX(Readings!$G$10:$G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F28" s="22">
        <f>IFERROR(IF(OR($A28="",Readings!H28="",INDEX(Readings!$H$10:$H$34,MATCH(Readings!$C$5,Readings!$A$10:$A$34,0))="",INDEX(Readings!$H$10:$H$34,MATCH(Readings!$C$6,Readings!$A$10:$A$34,0))=""),"",Readings!H28-(INDEX(Readings!$H$10:$H$34,MATCH(Readings!$C$5,Readings!$A$10:$A$34,0))+(INDEX(Readings!$H$10:$H$34,MATCH(Readings!$C$6,Readings!$A$10:$A$34,0))-INDEX(Readings!$H$10:$H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G28" s="22">
        <f>IFERROR(IF(OR($A28="",Readings!I28="",INDEX(Readings!$I$10:$I$34,MATCH(Readings!$C$5,Readings!$A$10:$A$34,0))="",INDEX(Readings!$I$10:$I$34,MATCH(Readings!$C$6,Readings!$A$10:$A$34,0))=""),"",Readings!I28-(INDEX(Readings!$I$10:$I$34,MATCH(Readings!$C$5,Readings!$A$10:$A$34,0))+(INDEX(Readings!$I$10:$I$34,MATCH(Readings!$C$6,Readings!$A$10:$A$34,0))-INDEX(Readings!$I$10:$I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H28" s="22">
        <f>IFERROR(IF(OR($A28="",Readings!J28="",INDEX(Readings!$J$10:$J$34,MATCH(Readings!$C$5,Readings!$A$10:$A$34,0))="",INDEX(Readings!$J$10:$J$34,MATCH(Readings!$C$6,Readings!$A$10:$A$34,0))=""),"",Readings!J28-(INDEX(Readings!$J$10:$J$34,MATCH(Readings!$C$5,Readings!$A$10:$A$34,0))+(INDEX(Readings!$J$10:$J$34,MATCH(Readings!$C$6,Readings!$A$10:$A$34,0))-INDEX(Readings!$J$10:$J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I28" s="22">
        <f>IFERROR(IF(OR($A28="",Readings!K28="",INDEX(Readings!$K$10:$K$34,MATCH(Readings!$C$5,Readings!$A$10:$A$34,0))="",INDEX(Readings!$K$10:$K$34,MATCH(Readings!$C$6,Readings!$A$10:$A$34,0))=""),"",Readings!K28-(INDEX(Readings!$K$10:$K$34,MATCH(Readings!$C$5,Readings!$A$10:$A$34,0))+(INDEX(Readings!$K$10:$K$34,MATCH(Readings!$C$6,Readings!$A$10:$A$34,0))-INDEX(Readings!$K$10:$K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J28" s="22">
        <f>IFERROR(IF(OR($A28="",Readings!L28="",INDEX(Readings!$L$10:$L$34,MATCH(Readings!$C$5,Readings!$A$10:$A$34,0))="",INDEX(Readings!$L$10:$L$34,MATCH(Readings!$C$6,Readings!$A$10:$A$34,0))=""),"",Readings!L28-(INDEX(Readings!$L$10:$L$34,MATCH(Readings!$C$5,Readings!$A$10:$A$34,0))+(INDEX(Readings!$L$10:$L$34,MATCH(Readings!$C$6,Readings!$A$10:$A$34,0))-INDEX(Readings!$L$10:$L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K28" s="22">
        <f>IFERROR(IF(OR($A28="",Readings!M28="",INDEX(Readings!$M$10:$M$34,MATCH(Readings!$C$5,Readings!$A$10:$A$34,0))="",INDEX(Readings!$M$10:$M$34,MATCH(Readings!$C$6,Readings!$A$10:$A$34,0))=""),"",Readings!M28-(INDEX(Readings!$M$10:$M$34,MATCH(Readings!$C$5,Readings!$A$10:$A$34,0))+(INDEX(Readings!$M$10:$M$34,MATCH(Readings!$C$6,Readings!$A$10:$A$34,0))-INDEX(Readings!$M$10:$M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L28" s="22">
        <f>IFERROR(IF(OR($A28="",Readings!N28="",INDEX(Readings!$N$10:$N$34,MATCH(Readings!$C$5,Readings!$A$10:$A$34,0))="",INDEX(Readings!$N$10:$N$34,MATCH(Readings!$C$6,Readings!$A$10:$A$34,0))=""),"",Readings!N28-(INDEX(Readings!$N$10:$N$34,MATCH(Readings!$C$5,Readings!$A$10:$A$34,0))+(INDEX(Readings!$N$10:$N$34,MATCH(Readings!$C$6,Readings!$A$10:$A$34,0))-INDEX(Readings!$N$10:$N$34,MATCH(Readings!$C$5,Readings!$A$10:$A$34,0)))*($B28-INDEX(Readings!$C$10:$C$34,MATCH(Readings!$C$5,Readings!$A$10:$A$34,0)))/(INDEX(Readings!$C$10:$C$34,MATCH(Readings!$C$6,Readings!$A$10:$A$34,0))-INDEX(Readings!$C$10:$C$34,MATCH(Readings!$C$5,Readings!$A$10:$A$34,0))))),"")</f>
        <v/>
      </c>
      <c r="M28" s="22">
        <f>IF(OR(D28="",C28=""),"",D28-C28)</f>
        <v/>
      </c>
      <c r="N28" s="22">
        <f>IF(OR(E28="",D28=""),"",E28-D28)</f>
        <v/>
      </c>
      <c r="O28" s="22">
        <f>IF(OR(F28="",E28=""),"",F28-E28)</f>
        <v/>
      </c>
      <c r="P28" s="22">
        <f>IF(OR(G28="",F28=""),"",G28-F28)</f>
        <v/>
      </c>
      <c r="Q28" s="22">
        <f>IF(OR(H28="",G28=""),"",H28-G28)</f>
        <v/>
      </c>
      <c r="R28" s="22">
        <f>IF(OR(I28="",H28=""),"",I28-H28)</f>
        <v/>
      </c>
      <c r="S28" s="22">
        <f>IF(OR(J28="",I28=""),"",J28-I28)</f>
        <v/>
      </c>
      <c r="T28" s="22">
        <f>IF(OR(K28="",J28=""),"",K28-J28)</f>
        <v/>
      </c>
      <c r="U28" s="22">
        <f>IF(OR(L28="",K28=""),"",L28-K28)</f>
        <v/>
      </c>
      <c r="W28">
        <f>IF(B28="",NA(),B28)</f>
        <v/>
      </c>
      <c r="X28">
        <f>IF(C28="",NA(),C28)</f>
        <v/>
      </c>
      <c r="Y28">
        <f>IF(D28="",NA(),D28)</f>
        <v/>
      </c>
      <c r="Z28">
        <f>IF(E28="",NA(),E28)</f>
        <v/>
      </c>
      <c r="AA28">
        <f>IF(F28="",NA(),F28)</f>
        <v/>
      </c>
      <c r="AB28">
        <f>IF(G28="",NA(),G28)</f>
        <v/>
      </c>
      <c r="AC28">
        <f>IF(H28="",NA(),H28)</f>
        <v/>
      </c>
      <c r="AD28">
        <f>IF(I28="",NA(),I28)</f>
        <v/>
      </c>
      <c r="AE28">
        <f>IF(J28="",NA(),J28)</f>
        <v/>
      </c>
      <c r="AF28">
        <f>IF(K28="",NA(),K28)</f>
        <v/>
      </c>
      <c r="AG28">
        <f>IF(L28="",NA(),L28)</f>
        <v/>
      </c>
    </row>
    <row r="29">
      <c r="A29" s="21">
        <f>IF(Readings!A29="","",Readings!A29)</f>
        <v/>
      </c>
      <c r="B29" s="21">
        <f>IF(Readings!C29="","",Readings!C29)</f>
        <v/>
      </c>
      <c r="C29" s="22">
        <f>IFERROR(IF(OR($A29="",Readings!E29="",INDEX(Readings!$E$10:$E$34,MATCH(Readings!$C$5,Readings!$A$10:$A$34,0))="",INDEX(Readings!$E$10:$E$34,MATCH(Readings!$C$6,Readings!$A$10:$A$34,0))=""),"",Readings!E29-(INDEX(Readings!$E$10:$E$34,MATCH(Readings!$C$5,Readings!$A$10:$A$34,0))+(INDEX(Readings!$E$10:$E$34,MATCH(Readings!$C$6,Readings!$A$10:$A$34,0))-INDEX(Readings!$E$10:$E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D29" s="22">
        <f>IFERROR(IF(OR($A29="",Readings!F29="",INDEX(Readings!$F$10:$F$34,MATCH(Readings!$C$5,Readings!$A$10:$A$34,0))="",INDEX(Readings!$F$10:$F$34,MATCH(Readings!$C$6,Readings!$A$10:$A$34,0))=""),"",Readings!F29-(INDEX(Readings!$F$10:$F$34,MATCH(Readings!$C$5,Readings!$A$10:$A$34,0))+(INDEX(Readings!$F$10:$F$34,MATCH(Readings!$C$6,Readings!$A$10:$A$34,0))-INDEX(Readings!$F$10:$F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E29" s="22">
        <f>IFERROR(IF(OR($A29="",Readings!G29="",INDEX(Readings!$G$10:$G$34,MATCH(Readings!$C$5,Readings!$A$10:$A$34,0))="",INDEX(Readings!$G$10:$G$34,MATCH(Readings!$C$6,Readings!$A$10:$A$34,0))=""),"",Readings!G29-(INDEX(Readings!$G$10:$G$34,MATCH(Readings!$C$5,Readings!$A$10:$A$34,0))+(INDEX(Readings!$G$10:$G$34,MATCH(Readings!$C$6,Readings!$A$10:$A$34,0))-INDEX(Readings!$G$10:$G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F29" s="22">
        <f>IFERROR(IF(OR($A29="",Readings!H29="",INDEX(Readings!$H$10:$H$34,MATCH(Readings!$C$5,Readings!$A$10:$A$34,0))="",INDEX(Readings!$H$10:$H$34,MATCH(Readings!$C$6,Readings!$A$10:$A$34,0))=""),"",Readings!H29-(INDEX(Readings!$H$10:$H$34,MATCH(Readings!$C$5,Readings!$A$10:$A$34,0))+(INDEX(Readings!$H$10:$H$34,MATCH(Readings!$C$6,Readings!$A$10:$A$34,0))-INDEX(Readings!$H$10:$H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G29" s="22">
        <f>IFERROR(IF(OR($A29="",Readings!I29="",INDEX(Readings!$I$10:$I$34,MATCH(Readings!$C$5,Readings!$A$10:$A$34,0))="",INDEX(Readings!$I$10:$I$34,MATCH(Readings!$C$6,Readings!$A$10:$A$34,0))=""),"",Readings!I29-(INDEX(Readings!$I$10:$I$34,MATCH(Readings!$C$5,Readings!$A$10:$A$34,0))+(INDEX(Readings!$I$10:$I$34,MATCH(Readings!$C$6,Readings!$A$10:$A$34,0))-INDEX(Readings!$I$10:$I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H29" s="22">
        <f>IFERROR(IF(OR($A29="",Readings!J29="",INDEX(Readings!$J$10:$J$34,MATCH(Readings!$C$5,Readings!$A$10:$A$34,0))="",INDEX(Readings!$J$10:$J$34,MATCH(Readings!$C$6,Readings!$A$10:$A$34,0))=""),"",Readings!J29-(INDEX(Readings!$J$10:$J$34,MATCH(Readings!$C$5,Readings!$A$10:$A$34,0))+(INDEX(Readings!$J$10:$J$34,MATCH(Readings!$C$6,Readings!$A$10:$A$34,0))-INDEX(Readings!$J$10:$J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I29" s="22">
        <f>IFERROR(IF(OR($A29="",Readings!K29="",INDEX(Readings!$K$10:$K$34,MATCH(Readings!$C$5,Readings!$A$10:$A$34,0))="",INDEX(Readings!$K$10:$K$34,MATCH(Readings!$C$6,Readings!$A$10:$A$34,0))=""),"",Readings!K29-(INDEX(Readings!$K$10:$K$34,MATCH(Readings!$C$5,Readings!$A$10:$A$34,0))+(INDEX(Readings!$K$10:$K$34,MATCH(Readings!$C$6,Readings!$A$10:$A$34,0))-INDEX(Readings!$K$10:$K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J29" s="22">
        <f>IFERROR(IF(OR($A29="",Readings!L29="",INDEX(Readings!$L$10:$L$34,MATCH(Readings!$C$5,Readings!$A$10:$A$34,0))="",INDEX(Readings!$L$10:$L$34,MATCH(Readings!$C$6,Readings!$A$10:$A$34,0))=""),"",Readings!L29-(INDEX(Readings!$L$10:$L$34,MATCH(Readings!$C$5,Readings!$A$10:$A$34,0))+(INDEX(Readings!$L$10:$L$34,MATCH(Readings!$C$6,Readings!$A$10:$A$34,0))-INDEX(Readings!$L$10:$L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K29" s="22">
        <f>IFERROR(IF(OR($A29="",Readings!M29="",INDEX(Readings!$M$10:$M$34,MATCH(Readings!$C$5,Readings!$A$10:$A$34,0))="",INDEX(Readings!$M$10:$M$34,MATCH(Readings!$C$6,Readings!$A$10:$A$34,0))=""),"",Readings!M29-(INDEX(Readings!$M$10:$M$34,MATCH(Readings!$C$5,Readings!$A$10:$A$34,0))+(INDEX(Readings!$M$10:$M$34,MATCH(Readings!$C$6,Readings!$A$10:$A$34,0))-INDEX(Readings!$M$10:$M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L29" s="22">
        <f>IFERROR(IF(OR($A29="",Readings!N29="",INDEX(Readings!$N$10:$N$34,MATCH(Readings!$C$5,Readings!$A$10:$A$34,0))="",INDEX(Readings!$N$10:$N$34,MATCH(Readings!$C$6,Readings!$A$10:$A$34,0))=""),"",Readings!N29-(INDEX(Readings!$N$10:$N$34,MATCH(Readings!$C$5,Readings!$A$10:$A$34,0))+(INDEX(Readings!$N$10:$N$34,MATCH(Readings!$C$6,Readings!$A$10:$A$34,0))-INDEX(Readings!$N$10:$N$34,MATCH(Readings!$C$5,Readings!$A$10:$A$34,0)))*($B29-INDEX(Readings!$C$10:$C$34,MATCH(Readings!$C$5,Readings!$A$10:$A$34,0)))/(INDEX(Readings!$C$10:$C$34,MATCH(Readings!$C$6,Readings!$A$10:$A$34,0))-INDEX(Readings!$C$10:$C$34,MATCH(Readings!$C$5,Readings!$A$10:$A$34,0))))),"")</f>
        <v/>
      </c>
      <c r="M29" s="22">
        <f>IF(OR(D29="",C29=""),"",D29-C29)</f>
        <v/>
      </c>
      <c r="N29" s="22">
        <f>IF(OR(E29="",D29=""),"",E29-D29)</f>
        <v/>
      </c>
      <c r="O29" s="22">
        <f>IF(OR(F29="",E29=""),"",F29-E29)</f>
        <v/>
      </c>
      <c r="P29" s="22">
        <f>IF(OR(G29="",F29=""),"",G29-F29)</f>
        <v/>
      </c>
      <c r="Q29" s="22">
        <f>IF(OR(H29="",G29=""),"",H29-G29)</f>
        <v/>
      </c>
      <c r="R29" s="22">
        <f>IF(OR(I29="",H29=""),"",I29-H29)</f>
        <v/>
      </c>
      <c r="S29" s="22">
        <f>IF(OR(J29="",I29=""),"",J29-I29)</f>
        <v/>
      </c>
      <c r="T29" s="22">
        <f>IF(OR(K29="",J29=""),"",K29-J29)</f>
        <v/>
      </c>
      <c r="U29" s="22">
        <f>IF(OR(L29="",K29=""),"",L29-K29)</f>
        <v/>
      </c>
      <c r="W29">
        <f>IF(B29="",NA(),B29)</f>
        <v/>
      </c>
      <c r="X29">
        <f>IF(C29="",NA(),C29)</f>
        <v/>
      </c>
      <c r="Y29">
        <f>IF(D29="",NA(),D29)</f>
        <v/>
      </c>
      <c r="Z29">
        <f>IF(E29="",NA(),E29)</f>
        <v/>
      </c>
      <c r="AA29">
        <f>IF(F29="",NA(),F29)</f>
        <v/>
      </c>
      <c r="AB29">
        <f>IF(G29="",NA(),G29)</f>
        <v/>
      </c>
      <c r="AC29">
        <f>IF(H29="",NA(),H29)</f>
        <v/>
      </c>
      <c r="AD29">
        <f>IF(I29="",NA(),I29)</f>
        <v/>
      </c>
      <c r="AE29">
        <f>IF(J29="",NA(),J29)</f>
        <v/>
      </c>
      <c r="AF29">
        <f>IF(K29="",NA(),K29)</f>
        <v/>
      </c>
      <c r="AG29">
        <f>IF(L29="",NA(),L29)</f>
        <v/>
      </c>
    </row>
    <row r="30">
      <c r="A30" s="21">
        <f>IF(Readings!A30="","",Readings!A30)</f>
        <v/>
      </c>
      <c r="B30" s="21">
        <f>IF(Readings!C30="","",Readings!C30)</f>
        <v/>
      </c>
      <c r="C30" s="22">
        <f>IFERROR(IF(OR($A30="",Readings!E30="",INDEX(Readings!$E$10:$E$34,MATCH(Readings!$C$5,Readings!$A$10:$A$34,0))="",INDEX(Readings!$E$10:$E$34,MATCH(Readings!$C$6,Readings!$A$10:$A$34,0))=""),"",Readings!E30-(INDEX(Readings!$E$10:$E$34,MATCH(Readings!$C$5,Readings!$A$10:$A$34,0))+(INDEX(Readings!$E$10:$E$34,MATCH(Readings!$C$6,Readings!$A$10:$A$34,0))-INDEX(Readings!$E$10:$E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D30" s="22">
        <f>IFERROR(IF(OR($A30="",Readings!F30="",INDEX(Readings!$F$10:$F$34,MATCH(Readings!$C$5,Readings!$A$10:$A$34,0))="",INDEX(Readings!$F$10:$F$34,MATCH(Readings!$C$6,Readings!$A$10:$A$34,0))=""),"",Readings!F30-(INDEX(Readings!$F$10:$F$34,MATCH(Readings!$C$5,Readings!$A$10:$A$34,0))+(INDEX(Readings!$F$10:$F$34,MATCH(Readings!$C$6,Readings!$A$10:$A$34,0))-INDEX(Readings!$F$10:$F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E30" s="22">
        <f>IFERROR(IF(OR($A30="",Readings!G30="",INDEX(Readings!$G$10:$G$34,MATCH(Readings!$C$5,Readings!$A$10:$A$34,0))="",INDEX(Readings!$G$10:$G$34,MATCH(Readings!$C$6,Readings!$A$10:$A$34,0))=""),"",Readings!G30-(INDEX(Readings!$G$10:$G$34,MATCH(Readings!$C$5,Readings!$A$10:$A$34,0))+(INDEX(Readings!$G$10:$G$34,MATCH(Readings!$C$6,Readings!$A$10:$A$34,0))-INDEX(Readings!$G$10:$G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F30" s="22">
        <f>IFERROR(IF(OR($A30="",Readings!H30="",INDEX(Readings!$H$10:$H$34,MATCH(Readings!$C$5,Readings!$A$10:$A$34,0))="",INDEX(Readings!$H$10:$H$34,MATCH(Readings!$C$6,Readings!$A$10:$A$34,0))=""),"",Readings!H30-(INDEX(Readings!$H$10:$H$34,MATCH(Readings!$C$5,Readings!$A$10:$A$34,0))+(INDEX(Readings!$H$10:$H$34,MATCH(Readings!$C$6,Readings!$A$10:$A$34,0))-INDEX(Readings!$H$10:$H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G30" s="22">
        <f>IFERROR(IF(OR($A30="",Readings!I30="",INDEX(Readings!$I$10:$I$34,MATCH(Readings!$C$5,Readings!$A$10:$A$34,0))="",INDEX(Readings!$I$10:$I$34,MATCH(Readings!$C$6,Readings!$A$10:$A$34,0))=""),"",Readings!I30-(INDEX(Readings!$I$10:$I$34,MATCH(Readings!$C$5,Readings!$A$10:$A$34,0))+(INDEX(Readings!$I$10:$I$34,MATCH(Readings!$C$6,Readings!$A$10:$A$34,0))-INDEX(Readings!$I$10:$I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H30" s="22">
        <f>IFERROR(IF(OR($A30="",Readings!J30="",INDEX(Readings!$J$10:$J$34,MATCH(Readings!$C$5,Readings!$A$10:$A$34,0))="",INDEX(Readings!$J$10:$J$34,MATCH(Readings!$C$6,Readings!$A$10:$A$34,0))=""),"",Readings!J30-(INDEX(Readings!$J$10:$J$34,MATCH(Readings!$C$5,Readings!$A$10:$A$34,0))+(INDEX(Readings!$J$10:$J$34,MATCH(Readings!$C$6,Readings!$A$10:$A$34,0))-INDEX(Readings!$J$10:$J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I30" s="22">
        <f>IFERROR(IF(OR($A30="",Readings!K30="",INDEX(Readings!$K$10:$K$34,MATCH(Readings!$C$5,Readings!$A$10:$A$34,0))="",INDEX(Readings!$K$10:$K$34,MATCH(Readings!$C$6,Readings!$A$10:$A$34,0))=""),"",Readings!K30-(INDEX(Readings!$K$10:$K$34,MATCH(Readings!$C$5,Readings!$A$10:$A$34,0))+(INDEX(Readings!$K$10:$K$34,MATCH(Readings!$C$6,Readings!$A$10:$A$34,0))-INDEX(Readings!$K$10:$K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J30" s="22">
        <f>IFERROR(IF(OR($A30="",Readings!L30="",INDEX(Readings!$L$10:$L$34,MATCH(Readings!$C$5,Readings!$A$10:$A$34,0))="",INDEX(Readings!$L$10:$L$34,MATCH(Readings!$C$6,Readings!$A$10:$A$34,0))=""),"",Readings!L30-(INDEX(Readings!$L$10:$L$34,MATCH(Readings!$C$5,Readings!$A$10:$A$34,0))+(INDEX(Readings!$L$10:$L$34,MATCH(Readings!$C$6,Readings!$A$10:$A$34,0))-INDEX(Readings!$L$10:$L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K30" s="22">
        <f>IFERROR(IF(OR($A30="",Readings!M30="",INDEX(Readings!$M$10:$M$34,MATCH(Readings!$C$5,Readings!$A$10:$A$34,0))="",INDEX(Readings!$M$10:$M$34,MATCH(Readings!$C$6,Readings!$A$10:$A$34,0))=""),"",Readings!M30-(INDEX(Readings!$M$10:$M$34,MATCH(Readings!$C$5,Readings!$A$10:$A$34,0))+(INDEX(Readings!$M$10:$M$34,MATCH(Readings!$C$6,Readings!$A$10:$A$34,0))-INDEX(Readings!$M$10:$M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L30" s="22">
        <f>IFERROR(IF(OR($A30="",Readings!N30="",INDEX(Readings!$N$10:$N$34,MATCH(Readings!$C$5,Readings!$A$10:$A$34,0))="",INDEX(Readings!$N$10:$N$34,MATCH(Readings!$C$6,Readings!$A$10:$A$34,0))=""),"",Readings!N30-(INDEX(Readings!$N$10:$N$34,MATCH(Readings!$C$5,Readings!$A$10:$A$34,0))+(INDEX(Readings!$N$10:$N$34,MATCH(Readings!$C$6,Readings!$A$10:$A$34,0))-INDEX(Readings!$N$10:$N$34,MATCH(Readings!$C$5,Readings!$A$10:$A$34,0)))*($B30-INDEX(Readings!$C$10:$C$34,MATCH(Readings!$C$5,Readings!$A$10:$A$34,0)))/(INDEX(Readings!$C$10:$C$34,MATCH(Readings!$C$6,Readings!$A$10:$A$34,0))-INDEX(Readings!$C$10:$C$34,MATCH(Readings!$C$5,Readings!$A$10:$A$34,0))))),"")</f>
        <v/>
      </c>
      <c r="M30" s="22">
        <f>IF(OR(D30="",C30=""),"",D30-C30)</f>
        <v/>
      </c>
      <c r="N30" s="22">
        <f>IF(OR(E30="",D30=""),"",E30-D30)</f>
        <v/>
      </c>
      <c r="O30" s="22">
        <f>IF(OR(F30="",E30=""),"",F30-E30)</f>
        <v/>
      </c>
      <c r="P30" s="22">
        <f>IF(OR(G30="",F30=""),"",G30-F30)</f>
        <v/>
      </c>
      <c r="Q30" s="22">
        <f>IF(OR(H30="",G30=""),"",H30-G30)</f>
        <v/>
      </c>
      <c r="R30" s="22">
        <f>IF(OR(I30="",H30=""),"",I30-H30)</f>
        <v/>
      </c>
      <c r="S30" s="22">
        <f>IF(OR(J30="",I30=""),"",J30-I30)</f>
        <v/>
      </c>
      <c r="T30" s="22">
        <f>IF(OR(K30="",J30=""),"",K30-J30)</f>
        <v/>
      </c>
      <c r="U30" s="22">
        <f>IF(OR(L30="",K30=""),"",L30-K30)</f>
        <v/>
      </c>
      <c r="W30">
        <f>IF(B30="",NA(),B30)</f>
        <v/>
      </c>
      <c r="X30">
        <f>IF(C30="",NA(),C30)</f>
        <v/>
      </c>
      <c r="Y30">
        <f>IF(D30="",NA(),D30)</f>
        <v/>
      </c>
      <c r="Z30">
        <f>IF(E30="",NA(),E30)</f>
        <v/>
      </c>
      <c r="AA30">
        <f>IF(F30="",NA(),F30)</f>
        <v/>
      </c>
      <c r="AB30">
        <f>IF(G30="",NA(),G30)</f>
        <v/>
      </c>
      <c r="AC30">
        <f>IF(H30="",NA(),H30)</f>
        <v/>
      </c>
      <c r="AD30">
        <f>IF(I30="",NA(),I30)</f>
        <v/>
      </c>
      <c r="AE30">
        <f>IF(J30="",NA(),J30)</f>
        <v/>
      </c>
      <c r="AF30">
        <f>IF(K30="",NA(),K30)</f>
        <v/>
      </c>
      <c r="AG30">
        <f>IF(L30="",NA(),L30)</f>
        <v/>
      </c>
    </row>
    <row r="31">
      <c r="A31" s="21">
        <f>IF(Readings!A31="","",Readings!A31)</f>
        <v/>
      </c>
      <c r="B31" s="21">
        <f>IF(Readings!C31="","",Readings!C31)</f>
        <v/>
      </c>
      <c r="C31" s="22">
        <f>IFERROR(IF(OR($A31="",Readings!E31="",INDEX(Readings!$E$10:$E$34,MATCH(Readings!$C$5,Readings!$A$10:$A$34,0))="",INDEX(Readings!$E$10:$E$34,MATCH(Readings!$C$6,Readings!$A$10:$A$34,0))=""),"",Readings!E31-(INDEX(Readings!$E$10:$E$34,MATCH(Readings!$C$5,Readings!$A$10:$A$34,0))+(INDEX(Readings!$E$10:$E$34,MATCH(Readings!$C$6,Readings!$A$10:$A$34,0))-INDEX(Readings!$E$10:$E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D31" s="22">
        <f>IFERROR(IF(OR($A31="",Readings!F31="",INDEX(Readings!$F$10:$F$34,MATCH(Readings!$C$5,Readings!$A$10:$A$34,0))="",INDEX(Readings!$F$10:$F$34,MATCH(Readings!$C$6,Readings!$A$10:$A$34,0))=""),"",Readings!F31-(INDEX(Readings!$F$10:$F$34,MATCH(Readings!$C$5,Readings!$A$10:$A$34,0))+(INDEX(Readings!$F$10:$F$34,MATCH(Readings!$C$6,Readings!$A$10:$A$34,0))-INDEX(Readings!$F$10:$F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E31" s="22">
        <f>IFERROR(IF(OR($A31="",Readings!G31="",INDEX(Readings!$G$10:$G$34,MATCH(Readings!$C$5,Readings!$A$10:$A$34,0))="",INDEX(Readings!$G$10:$G$34,MATCH(Readings!$C$6,Readings!$A$10:$A$34,0))=""),"",Readings!G31-(INDEX(Readings!$G$10:$G$34,MATCH(Readings!$C$5,Readings!$A$10:$A$34,0))+(INDEX(Readings!$G$10:$G$34,MATCH(Readings!$C$6,Readings!$A$10:$A$34,0))-INDEX(Readings!$G$10:$G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F31" s="22">
        <f>IFERROR(IF(OR($A31="",Readings!H31="",INDEX(Readings!$H$10:$H$34,MATCH(Readings!$C$5,Readings!$A$10:$A$34,0))="",INDEX(Readings!$H$10:$H$34,MATCH(Readings!$C$6,Readings!$A$10:$A$34,0))=""),"",Readings!H31-(INDEX(Readings!$H$10:$H$34,MATCH(Readings!$C$5,Readings!$A$10:$A$34,0))+(INDEX(Readings!$H$10:$H$34,MATCH(Readings!$C$6,Readings!$A$10:$A$34,0))-INDEX(Readings!$H$10:$H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G31" s="22">
        <f>IFERROR(IF(OR($A31="",Readings!I31="",INDEX(Readings!$I$10:$I$34,MATCH(Readings!$C$5,Readings!$A$10:$A$34,0))="",INDEX(Readings!$I$10:$I$34,MATCH(Readings!$C$6,Readings!$A$10:$A$34,0))=""),"",Readings!I31-(INDEX(Readings!$I$10:$I$34,MATCH(Readings!$C$5,Readings!$A$10:$A$34,0))+(INDEX(Readings!$I$10:$I$34,MATCH(Readings!$C$6,Readings!$A$10:$A$34,0))-INDEX(Readings!$I$10:$I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H31" s="22">
        <f>IFERROR(IF(OR($A31="",Readings!J31="",INDEX(Readings!$J$10:$J$34,MATCH(Readings!$C$5,Readings!$A$10:$A$34,0))="",INDEX(Readings!$J$10:$J$34,MATCH(Readings!$C$6,Readings!$A$10:$A$34,0))=""),"",Readings!J31-(INDEX(Readings!$J$10:$J$34,MATCH(Readings!$C$5,Readings!$A$10:$A$34,0))+(INDEX(Readings!$J$10:$J$34,MATCH(Readings!$C$6,Readings!$A$10:$A$34,0))-INDEX(Readings!$J$10:$J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I31" s="22">
        <f>IFERROR(IF(OR($A31="",Readings!K31="",INDEX(Readings!$K$10:$K$34,MATCH(Readings!$C$5,Readings!$A$10:$A$34,0))="",INDEX(Readings!$K$10:$K$34,MATCH(Readings!$C$6,Readings!$A$10:$A$34,0))=""),"",Readings!K31-(INDEX(Readings!$K$10:$K$34,MATCH(Readings!$C$5,Readings!$A$10:$A$34,0))+(INDEX(Readings!$K$10:$K$34,MATCH(Readings!$C$6,Readings!$A$10:$A$34,0))-INDEX(Readings!$K$10:$K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J31" s="22">
        <f>IFERROR(IF(OR($A31="",Readings!L31="",INDEX(Readings!$L$10:$L$34,MATCH(Readings!$C$5,Readings!$A$10:$A$34,0))="",INDEX(Readings!$L$10:$L$34,MATCH(Readings!$C$6,Readings!$A$10:$A$34,0))=""),"",Readings!L31-(INDEX(Readings!$L$10:$L$34,MATCH(Readings!$C$5,Readings!$A$10:$A$34,0))+(INDEX(Readings!$L$10:$L$34,MATCH(Readings!$C$6,Readings!$A$10:$A$34,0))-INDEX(Readings!$L$10:$L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K31" s="22">
        <f>IFERROR(IF(OR($A31="",Readings!M31="",INDEX(Readings!$M$10:$M$34,MATCH(Readings!$C$5,Readings!$A$10:$A$34,0))="",INDEX(Readings!$M$10:$M$34,MATCH(Readings!$C$6,Readings!$A$10:$A$34,0))=""),"",Readings!M31-(INDEX(Readings!$M$10:$M$34,MATCH(Readings!$C$5,Readings!$A$10:$A$34,0))+(INDEX(Readings!$M$10:$M$34,MATCH(Readings!$C$6,Readings!$A$10:$A$34,0))-INDEX(Readings!$M$10:$M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L31" s="22">
        <f>IFERROR(IF(OR($A31="",Readings!N31="",INDEX(Readings!$N$10:$N$34,MATCH(Readings!$C$5,Readings!$A$10:$A$34,0))="",INDEX(Readings!$N$10:$N$34,MATCH(Readings!$C$6,Readings!$A$10:$A$34,0))=""),"",Readings!N31-(INDEX(Readings!$N$10:$N$34,MATCH(Readings!$C$5,Readings!$A$10:$A$34,0))+(INDEX(Readings!$N$10:$N$34,MATCH(Readings!$C$6,Readings!$A$10:$A$34,0))-INDEX(Readings!$N$10:$N$34,MATCH(Readings!$C$5,Readings!$A$10:$A$34,0)))*($B31-INDEX(Readings!$C$10:$C$34,MATCH(Readings!$C$5,Readings!$A$10:$A$34,0)))/(INDEX(Readings!$C$10:$C$34,MATCH(Readings!$C$6,Readings!$A$10:$A$34,0))-INDEX(Readings!$C$10:$C$34,MATCH(Readings!$C$5,Readings!$A$10:$A$34,0))))),"")</f>
        <v/>
      </c>
      <c r="M31" s="22">
        <f>IF(OR(D31="",C31=""),"",D31-C31)</f>
        <v/>
      </c>
      <c r="N31" s="22">
        <f>IF(OR(E31="",D31=""),"",E31-D31)</f>
        <v/>
      </c>
      <c r="O31" s="22">
        <f>IF(OR(F31="",E31=""),"",F31-E31)</f>
        <v/>
      </c>
      <c r="P31" s="22">
        <f>IF(OR(G31="",F31=""),"",G31-F31)</f>
        <v/>
      </c>
      <c r="Q31" s="22">
        <f>IF(OR(H31="",G31=""),"",H31-G31)</f>
        <v/>
      </c>
      <c r="R31" s="22">
        <f>IF(OR(I31="",H31=""),"",I31-H31)</f>
        <v/>
      </c>
      <c r="S31" s="22">
        <f>IF(OR(J31="",I31=""),"",J31-I31)</f>
        <v/>
      </c>
      <c r="T31" s="22">
        <f>IF(OR(K31="",J31=""),"",K31-J31)</f>
        <v/>
      </c>
      <c r="U31" s="22">
        <f>IF(OR(L31="",K31=""),"",L31-K31)</f>
        <v/>
      </c>
      <c r="W31">
        <f>IF(B31="",NA(),B31)</f>
        <v/>
      </c>
      <c r="X31">
        <f>IF(C31="",NA(),C31)</f>
        <v/>
      </c>
      <c r="Y31">
        <f>IF(D31="",NA(),D31)</f>
        <v/>
      </c>
      <c r="Z31">
        <f>IF(E31="",NA(),E31)</f>
        <v/>
      </c>
      <c r="AA31">
        <f>IF(F31="",NA(),F31)</f>
        <v/>
      </c>
      <c r="AB31">
        <f>IF(G31="",NA(),G31)</f>
        <v/>
      </c>
      <c r="AC31">
        <f>IF(H31="",NA(),H31)</f>
        <v/>
      </c>
      <c r="AD31">
        <f>IF(I31="",NA(),I31)</f>
        <v/>
      </c>
      <c r="AE31">
        <f>IF(J31="",NA(),J31)</f>
        <v/>
      </c>
      <c r="AF31">
        <f>IF(K31="",NA(),K31)</f>
        <v/>
      </c>
      <c r="AG31">
        <f>IF(L31="",NA(),L31)</f>
        <v/>
      </c>
    </row>
    <row r="32">
      <c r="A32" s="21">
        <f>IF(Readings!A32="","",Readings!A32)</f>
        <v/>
      </c>
      <c r="B32" s="21">
        <f>IF(Readings!C32="","",Readings!C32)</f>
        <v/>
      </c>
      <c r="C32" s="22">
        <f>IFERROR(IF(OR($A32="",Readings!E32="",INDEX(Readings!$E$10:$E$34,MATCH(Readings!$C$5,Readings!$A$10:$A$34,0))="",INDEX(Readings!$E$10:$E$34,MATCH(Readings!$C$6,Readings!$A$10:$A$34,0))=""),"",Readings!E32-(INDEX(Readings!$E$10:$E$34,MATCH(Readings!$C$5,Readings!$A$10:$A$34,0))+(INDEX(Readings!$E$10:$E$34,MATCH(Readings!$C$6,Readings!$A$10:$A$34,0))-INDEX(Readings!$E$10:$E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D32" s="22">
        <f>IFERROR(IF(OR($A32="",Readings!F32="",INDEX(Readings!$F$10:$F$34,MATCH(Readings!$C$5,Readings!$A$10:$A$34,0))="",INDEX(Readings!$F$10:$F$34,MATCH(Readings!$C$6,Readings!$A$10:$A$34,0))=""),"",Readings!F32-(INDEX(Readings!$F$10:$F$34,MATCH(Readings!$C$5,Readings!$A$10:$A$34,0))+(INDEX(Readings!$F$10:$F$34,MATCH(Readings!$C$6,Readings!$A$10:$A$34,0))-INDEX(Readings!$F$10:$F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E32" s="22">
        <f>IFERROR(IF(OR($A32="",Readings!G32="",INDEX(Readings!$G$10:$G$34,MATCH(Readings!$C$5,Readings!$A$10:$A$34,0))="",INDEX(Readings!$G$10:$G$34,MATCH(Readings!$C$6,Readings!$A$10:$A$34,0))=""),"",Readings!G32-(INDEX(Readings!$G$10:$G$34,MATCH(Readings!$C$5,Readings!$A$10:$A$34,0))+(INDEX(Readings!$G$10:$G$34,MATCH(Readings!$C$6,Readings!$A$10:$A$34,0))-INDEX(Readings!$G$10:$G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F32" s="22">
        <f>IFERROR(IF(OR($A32="",Readings!H32="",INDEX(Readings!$H$10:$H$34,MATCH(Readings!$C$5,Readings!$A$10:$A$34,0))="",INDEX(Readings!$H$10:$H$34,MATCH(Readings!$C$6,Readings!$A$10:$A$34,0))=""),"",Readings!H32-(INDEX(Readings!$H$10:$H$34,MATCH(Readings!$C$5,Readings!$A$10:$A$34,0))+(INDEX(Readings!$H$10:$H$34,MATCH(Readings!$C$6,Readings!$A$10:$A$34,0))-INDEX(Readings!$H$10:$H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G32" s="22">
        <f>IFERROR(IF(OR($A32="",Readings!I32="",INDEX(Readings!$I$10:$I$34,MATCH(Readings!$C$5,Readings!$A$10:$A$34,0))="",INDEX(Readings!$I$10:$I$34,MATCH(Readings!$C$6,Readings!$A$10:$A$34,0))=""),"",Readings!I32-(INDEX(Readings!$I$10:$I$34,MATCH(Readings!$C$5,Readings!$A$10:$A$34,0))+(INDEX(Readings!$I$10:$I$34,MATCH(Readings!$C$6,Readings!$A$10:$A$34,0))-INDEX(Readings!$I$10:$I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H32" s="22">
        <f>IFERROR(IF(OR($A32="",Readings!J32="",INDEX(Readings!$J$10:$J$34,MATCH(Readings!$C$5,Readings!$A$10:$A$34,0))="",INDEX(Readings!$J$10:$J$34,MATCH(Readings!$C$6,Readings!$A$10:$A$34,0))=""),"",Readings!J32-(INDEX(Readings!$J$10:$J$34,MATCH(Readings!$C$5,Readings!$A$10:$A$34,0))+(INDEX(Readings!$J$10:$J$34,MATCH(Readings!$C$6,Readings!$A$10:$A$34,0))-INDEX(Readings!$J$10:$J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I32" s="22">
        <f>IFERROR(IF(OR($A32="",Readings!K32="",INDEX(Readings!$K$10:$K$34,MATCH(Readings!$C$5,Readings!$A$10:$A$34,0))="",INDEX(Readings!$K$10:$K$34,MATCH(Readings!$C$6,Readings!$A$10:$A$34,0))=""),"",Readings!K32-(INDEX(Readings!$K$10:$K$34,MATCH(Readings!$C$5,Readings!$A$10:$A$34,0))+(INDEX(Readings!$K$10:$K$34,MATCH(Readings!$C$6,Readings!$A$10:$A$34,0))-INDEX(Readings!$K$10:$K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J32" s="22">
        <f>IFERROR(IF(OR($A32="",Readings!L32="",INDEX(Readings!$L$10:$L$34,MATCH(Readings!$C$5,Readings!$A$10:$A$34,0))="",INDEX(Readings!$L$10:$L$34,MATCH(Readings!$C$6,Readings!$A$10:$A$34,0))=""),"",Readings!L32-(INDEX(Readings!$L$10:$L$34,MATCH(Readings!$C$5,Readings!$A$10:$A$34,0))+(INDEX(Readings!$L$10:$L$34,MATCH(Readings!$C$6,Readings!$A$10:$A$34,0))-INDEX(Readings!$L$10:$L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K32" s="22">
        <f>IFERROR(IF(OR($A32="",Readings!M32="",INDEX(Readings!$M$10:$M$34,MATCH(Readings!$C$5,Readings!$A$10:$A$34,0))="",INDEX(Readings!$M$10:$M$34,MATCH(Readings!$C$6,Readings!$A$10:$A$34,0))=""),"",Readings!M32-(INDEX(Readings!$M$10:$M$34,MATCH(Readings!$C$5,Readings!$A$10:$A$34,0))+(INDEX(Readings!$M$10:$M$34,MATCH(Readings!$C$6,Readings!$A$10:$A$34,0))-INDEX(Readings!$M$10:$M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L32" s="22">
        <f>IFERROR(IF(OR($A32="",Readings!N32="",INDEX(Readings!$N$10:$N$34,MATCH(Readings!$C$5,Readings!$A$10:$A$34,0))="",INDEX(Readings!$N$10:$N$34,MATCH(Readings!$C$6,Readings!$A$10:$A$34,0))=""),"",Readings!N32-(INDEX(Readings!$N$10:$N$34,MATCH(Readings!$C$5,Readings!$A$10:$A$34,0))+(INDEX(Readings!$N$10:$N$34,MATCH(Readings!$C$6,Readings!$A$10:$A$34,0))-INDEX(Readings!$N$10:$N$34,MATCH(Readings!$C$5,Readings!$A$10:$A$34,0)))*($B32-INDEX(Readings!$C$10:$C$34,MATCH(Readings!$C$5,Readings!$A$10:$A$34,0)))/(INDEX(Readings!$C$10:$C$34,MATCH(Readings!$C$6,Readings!$A$10:$A$34,0))-INDEX(Readings!$C$10:$C$34,MATCH(Readings!$C$5,Readings!$A$10:$A$34,0))))),"")</f>
        <v/>
      </c>
      <c r="M32" s="22">
        <f>IF(OR(D32="",C32=""),"",D32-C32)</f>
        <v/>
      </c>
      <c r="N32" s="22">
        <f>IF(OR(E32="",D32=""),"",E32-D32)</f>
        <v/>
      </c>
      <c r="O32" s="22">
        <f>IF(OR(F32="",E32=""),"",F32-E32)</f>
        <v/>
      </c>
      <c r="P32" s="22">
        <f>IF(OR(G32="",F32=""),"",G32-F32)</f>
        <v/>
      </c>
      <c r="Q32" s="22">
        <f>IF(OR(H32="",G32=""),"",H32-G32)</f>
        <v/>
      </c>
      <c r="R32" s="22">
        <f>IF(OR(I32="",H32=""),"",I32-H32)</f>
        <v/>
      </c>
      <c r="S32" s="22">
        <f>IF(OR(J32="",I32=""),"",J32-I32)</f>
        <v/>
      </c>
      <c r="T32" s="22">
        <f>IF(OR(K32="",J32=""),"",K32-J32)</f>
        <v/>
      </c>
      <c r="U32" s="22">
        <f>IF(OR(L32="",K32=""),"",L32-K32)</f>
        <v/>
      </c>
      <c r="W32">
        <f>IF(B32="",NA(),B32)</f>
        <v/>
      </c>
      <c r="X32">
        <f>IF(C32="",NA(),C32)</f>
        <v/>
      </c>
      <c r="Y32">
        <f>IF(D32="",NA(),D32)</f>
        <v/>
      </c>
      <c r="Z32">
        <f>IF(E32="",NA(),E32)</f>
        <v/>
      </c>
      <c r="AA32">
        <f>IF(F32="",NA(),F32)</f>
        <v/>
      </c>
      <c r="AB32">
        <f>IF(G32="",NA(),G32)</f>
        <v/>
      </c>
      <c r="AC32">
        <f>IF(H32="",NA(),H32)</f>
        <v/>
      </c>
      <c r="AD32">
        <f>IF(I32="",NA(),I32)</f>
        <v/>
      </c>
      <c r="AE32">
        <f>IF(J32="",NA(),J32)</f>
        <v/>
      </c>
      <c r="AF32">
        <f>IF(K32="",NA(),K32)</f>
        <v/>
      </c>
      <c r="AG32">
        <f>IF(L32="",NA(),L32)</f>
        <v/>
      </c>
    </row>
    <row r="33">
      <c r="A33" s="21">
        <f>IF(Readings!A33="","",Readings!A33)</f>
        <v/>
      </c>
      <c r="B33" s="21">
        <f>IF(Readings!C33="","",Readings!C33)</f>
        <v/>
      </c>
      <c r="C33" s="22">
        <f>IFERROR(IF(OR($A33="",Readings!E33="",INDEX(Readings!$E$10:$E$34,MATCH(Readings!$C$5,Readings!$A$10:$A$34,0))="",INDEX(Readings!$E$10:$E$34,MATCH(Readings!$C$6,Readings!$A$10:$A$34,0))=""),"",Readings!E33-(INDEX(Readings!$E$10:$E$34,MATCH(Readings!$C$5,Readings!$A$10:$A$34,0))+(INDEX(Readings!$E$10:$E$34,MATCH(Readings!$C$6,Readings!$A$10:$A$34,0))-INDEX(Readings!$E$10:$E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D33" s="22">
        <f>IFERROR(IF(OR($A33="",Readings!F33="",INDEX(Readings!$F$10:$F$34,MATCH(Readings!$C$5,Readings!$A$10:$A$34,0))="",INDEX(Readings!$F$10:$F$34,MATCH(Readings!$C$6,Readings!$A$10:$A$34,0))=""),"",Readings!F33-(INDEX(Readings!$F$10:$F$34,MATCH(Readings!$C$5,Readings!$A$10:$A$34,0))+(INDEX(Readings!$F$10:$F$34,MATCH(Readings!$C$6,Readings!$A$10:$A$34,0))-INDEX(Readings!$F$10:$F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E33" s="22">
        <f>IFERROR(IF(OR($A33="",Readings!G33="",INDEX(Readings!$G$10:$G$34,MATCH(Readings!$C$5,Readings!$A$10:$A$34,0))="",INDEX(Readings!$G$10:$G$34,MATCH(Readings!$C$6,Readings!$A$10:$A$34,0))=""),"",Readings!G33-(INDEX(Readings!$G$10:$G$34,MATCH(Readings!$C$5,Readings!$A$10:$A$34,0))+(INDEX(Readings!$G$10:$G$34,MATCH(Readings!$C$6,Readings!$A$10:$A$34,0))-INDEX(Readings!$G$10:$G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F33" s="22">
        <f>IFERROR(IF(OR($A33="",Readings!H33="",INDEX(Readings!$H$10:$H$34,MATCH(Readings!$C$5,Readings!$A$10:$A$34,0))="",INDEX(Readings!$H$10:$H$34,MATCH(Readings!$C$6,Readings!$A$10:$A$34,0))=""),"",Readings!H33-(INDEX(Readings!$H$10:$H$34,MATCH(Readings!$C$5,Readings!$A$10:$A$34,0))+(INDEX(Readings!$H$10:$H$34,MATCH(Readings!$C$6,Readings!$A$10:$A$34,0))-INDEX(Readings!$H$10:$H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G33" s="22">
        <f>IFERROR(IF(OR($A33="",Readings!I33="",INDEX(Readings!$I$10:$I$34,MATCH(Readings!$C$5,Readings!$A$10:$A$34,0))="",INDEX(Readings!$I$10:$I$34,MATCH(Readings!$C$6,Readings!$A$10:$A$34,0))=""),"",Readings!I33-(INDEX(Readings!$I$10:$I$34,MATCH(Readings!$C$5,Readings!$A$10:$A$34,0))+(INDEX(Readings!$I$10:$I$34,MATCH(Readings!$C$6,Readings!$A$10:$A$34,0))-INDEX(Readings!$I$10:$I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H33" s="22">
        <f>IFERROR(IF(OR($A33="",Readings!J33="",INDEX(Readings!$J$10:$J$34,MATCH(Readings!$C$5,Readings!$A$10:$A$34,0))="",INDEX(Readings!$J$10:$J$34,MATCH(Readings!$C$6,Readings!$A$10:$A$34,0))=""),"",Readings!J33-(INDEX(Readings!$J$10:$J$34,MATCH(Readings!$C$5,Readings!$A$10:$A$34,0))+(INDEX(Readings!$J$10:$J$34,MATCH(Readings!$C$6,Readings!$A$10:$A$34,0))-INDEX(Readings!$J$10:$J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I33" s="22">
        <f>IFERROR(IF(OR($A33="",Readings!K33="",INDEX(Readings!$K$10:$K$34,MATCH(Readings!$C$5,Readings!$A$10:$A$34,0))="",INDEX(Readings!$K$10:$K$34,MATCH(Readings!$C$6,Readings!$A$10:$A$34,0))=""),"",Readings!K33-(INDEX(Readings!$K$10:$K$34,MATCH(Readings!$C$5,Readings!$A$10:$A$34,0))+(INDEX(Readings!$K$10:$K$34,MATCH(Readings!$C$6,Readings!$A$10:$A$34,0))-INDEX(Readings!$K$10:$K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J33" s="22">
        <f>IFERROR(IF(OR($A33="",Readings!L33="",INDEX(Readings!$L$10:$L$34,MATCH(Readings!$C$5,Readings!$A$10:$A$34,0))="",INDEX(Readings!$L$10:$L$34,MATCH(Readings!$C$6,Readings!$A$10:$A$34,0))=""),"",Readings!L33-(INDEX(Readings!$L$10:$L$34,MATCH(Readings!$C$5,Readings!$A$10:$A$34,0))+(INDEX(Readings!$L$10:$L$34,MATCH(Readings!$C$6,Readings!$A$10:$A$34,0))-INDEX(Readings!$L$10:$L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K33" s="22">
        <f>IFERROR(IF(OR($A33="",Readings!M33="",INDEX(Readings!$M$10:$M$34,MATCH(Readings!$C$5,Readings!$A$10:$A$34,0))="",INDEX(Readings!$M$10:$M$34,MATCH(Readings!$C$6,Readings!$A$10:$A$34,0))=""),"",Readings!M33-(INDEX(Readings!$M$10:$M$34,MATCH(Readings!$C$5,Readings!$A$10:$A$34,0))+(INDEX(Readings!$M$10:$M$34,MATCH(Readings!$C$6,Readings!$A$10:$A$34,0))-INDEX(Readings!$M$10:$M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L33" s="22">
        <f>IFERROR(IF(OR($A33="",Readings!N33="",INDEX(Readings!$N$10:$N$34,MATCH(Readings!$C$5,Readings!$A$10:$A$34,0))="",INDEX(Readings!$N$10:$N$34,MATCH(Readings!$C$6,Readings!$A$10:$A$34,0))=""),"",Readings!N33-(INDEX(Readings!$N$10:$N$34,MATCH(Readings!$C$5,Readings!$A$10:$A$34,0))+(INDEX(Readings!$N$10:$N$34,MATCH(Readings!$C$6,Readings!$A$10:$A$34,0))-INDEX(Readings!$N$10:$N$34,MATCH(Readings!$C$5,Readings!$A$10:$A$34,0)))*($B33-INDEX(Readings!$C$10:$C$34,MATCH(Readings!$C$5,Readings!$A$10:$A$34,0)))/(INDEX(Readings!$C$10:$C$34,MATCH(Readings!$C$6,Readings!$A$10:$A$34,0))-INDEX(Readings!$C$10:$C$34,MATCH(Readings!$C$5,Readings!$A$10:$A$34,0))))),"")</f>
        <v/>
      </c>
      <c r="M33" s="22">
        <f>IF(OR(D33="",C33=""),"",D33-C33)</f>
        <v/>
      </c>
      <c r="N33" s="22">
        <f>IF(OR(E33="",D33=""),"",E33-D33)</f>
        <v/>
      </c>
      <c r="O33" s="22">
        <f>IF(OR(F33="",E33=""),"",F33-E33)</f>
        <v/>
      </c>
      <c r="P33" s="22">
        <f>IF(OR(G33="",F33=""),"",G33-F33)</f>
        <v/>
      </c>
      <c r="Q33" s="22">
        <f>IF(OR(H33="",G33=""),"",H33-G33)</f>
        <v/>
      </c>
      <c r="R33" s="22">
        <f>IF(OR(I33="",H33=""),"",I33-H33)</f>
        <v/>
      </c>
      <c r="S33" s="22">
        <f>IF(OR(J33="",I33=""),"",J33-I33)</f>
        <v/>
      </c>
      <c r="T33" s="22">
        <f>IF(OR(K33="",J33=""),"",K33-J33)</f>
        <v/>
      </c>
      <c r="U33" s="22">
        <f>IF(OR(L33="",K33=""),"",L33-K33)</f>
        <v/>
      </c>
      <c r="W33">
        <f>IF(B33="",NA(),B33)</f>
        <v/>
      </c>
      <c r="X33">
        <f>IF(C33="",NA(),C33)</f>
        <v/>
      </c>
      <c r="Y33">
        <f>IF(D33="",NA(),D33)</f>
        <v/>
      </c>
      <c r="Z33">
        <f>IF(E33="",NA(),E33)</f>
        <v/>
      </c>
      <c r="AA33">
        <f>IF(F33="",NA(),F33)</f>
        <v/>
      </c>
      <c r="AB33">
        <f>IF(G33="",NA(),G33)</f>
        <v/>
      </c>
      <c r="AC33">
        <f>IF(H33="",NA(),H33)</f>
        <v/>
      </c>
      <c r="AD33">
        <f>IF(I33="",NA(),I33)</f>
        <v/>
      </c>
      <c r="AE33">
        <f>IF(J33="",NA(),J33)</f>
        <v/>
      </c>
      <c r="AF33">
        <f>IF(K33="",NA(),K33)</f>
        <v/>
      </c>
      <c r="AG33">
        <f>IF(L33="",NA(),L33)</f>
        <v/>
      </c>
    </row>
    <row r="34">
      <c r="A34" s="21">
        <f>IF(Readings!A34="","",Readings!A34)</f>
        <v/>
      </c>
      <c r="B34" s="21">
        <f>IF(Readings!C34="","",Readings!C34)</f>
        <v/>
      </c>
      <c r="C34" s="22">
        <f>IFERROR(IF(OR($A34="",Readings!E34="",INDEX(Readings!$E$10:$E$34,MATCH(Readings!$C$5,Readings!$A$10:$A$34,0))="",INDEX(Readings!$E$10:$E$34,MATCH(Readings!$C$6,Readings!$A$10:$A$34,0))=""),"",Readings!E34-(INDEX(Readings!$E$10:$E$34,MATCH(Readings!$C$5,Readings!$A$10:$A$34,0))+(INDEX(Readings!$E$10:$E$34,MATCH(Readings!$C$6,Readings!$A$10:$A$34,0))-INDEX(Readings!$E$10:$E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D34" s="22">
        <f>IFERROR(IF(OR($A34="",Readings!F34="",INDEX(Readings!$F$10:$F$34,MATCH(Readings!$C$5,Readings!$A$10:$A$34,0))="",INDEX(Readings!$F$10:$F$34,MATCH(Readings!$C$6,Readings!$A$10:$A$34,0))=""),"",Readings!F34-(INDEX(Readings!$F$10:$F$34,MATCH(Readings!$C$5,Readings!$A$10:$A$34,0))+(INDEX(Readings!$F$10:$F$34,MATCH(Readings!$C$6,Readings!$A$10:$A$34,0))-INDEX(Readings!$F$10:$F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E34" s="22">
        <f>IFERROR(IF(OR($A34="",Readings!G34="",INDEX(Readings!$G$10:$G$34,MATCH(Readings!$C$5,Readings!$A$10:$A$34,0))="",INDEX(Readings!$G$10:$G$34,MATCH(Readings!$C$6,Readings!$A$10:$A$34,0))=""),"",Readings!G34-(INDEX(Readings!$G$10:$G$34,MATCH(Readings!$C$5,Readings!$A$10:$A$34,0))+(INDEX(Readings!$G$10:$G$34,MATCH(Readings!$C$6,Readings!$A$10:$A$34,0))-INDEX(Readings!$G$10:$G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F34" s="22">
        <f>IFERROR(IF(OR($A34="",Readings!H34="",INDEX(Readings!$H$10:$H$34,MATCH(Readings!$C$5,Readings!$A$10:$A$34,0))="",INDEX(Readings!$H$10:$H$34,MATCH(Readings!$C$6,Readings!$A$10:$A$34,0))=""),"",Readings!H34-(INDEX(Readings!$H$10:$H$34,MATCH(Readings!$C$5,Readings!$A$10:$A$34,0))+(INDEX(Readings!$H$10:$H$34,MATCH(Readings!$C$6,Readings!$A$10:$A$34,0))-INDEX(Readings!$H$10:$H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G34" s="22">
        <f>IFERROR(IF(OR($A34="",Readings!I34="",INDEX(Readings!$I$10:$I$34,MATCH(Readings!$C$5,Readings!$A$10:$A$34,0))="",INDEX(Readings!$I$10:$I$34,MATCH(Readings!$C$6,Readings!$A$10:$A$34,0))=""),"",Readings!I34-(INDEX(Readings!$I$10:$I$34,MATCH(Readings!$C$5,Readings!$A$10:$A$34,0))+(INDEX(Readings!$I$10:$I$34,MATCH(Readings!$C$6,Readings!$A$10:$A$34,0))-INDEX(Readings!$I$10:$I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H34" s="22">
        <f>IFERROR(IF(OR($A34="",Readings!J34="",INDEX(Readings!$J$10:$J$34,MATCH(Readings!$C$5,Readings!$A$10:$A$34,0))="",INDEX(Readings!$J$10:$J$34,MATCH(Readings!$C$6,Readings!$A$10:$A$34,0))=""),"",Readings!J34-(INDEX(Readings!$J$10:$J$34,MATCH(Readings!$C$5,Readings!$A$10:$A$34,0))+(INDEX(Readings!$J$10:$J$34,MATCH(Readings!$C$6,Readings!$A$10:$A$34,0))-INDEX(Readings!$J$10:$J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I34" s="22">
        <f>IFERROR(IF(OR($A34="",Readings!K34="",INDEX(Readings!$K$10:$K$34,MATCH(Readings!$C$5,Readings!$A$10:$A$34,0))="",INDEX(Readings!$K$10:$K$34,MATCH(Readings!$C$6,Readings!$A$10:$A$34,0))=""),"",Readings!K34-(INDEX(Readings!$K$10:$K$34,MATCH(Readings!$C$5,Readings!$A$10:$A$34,0))+(INDEX(Readings!$K$10:$K$34,MATCH(Readings!$C$6,Readings!$A$10:$A$34,0))-INDEX(Readings!$K$10:$K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J34" s="22">
        <f>IFERROR(IF(OR($A34="",Readings!L34="",INDEX(Readings!$L$10:$L$34,MATCH(Readings!$C$5,Readings!$A$10:$A$34,0))="",INDEX(Readings!$L$10:$L$34,MATCH(Readings!$C$6,Readings!$A$10:$A$34,0))=""),"",Readings!L34-(INDEX(Readings!$L$10:$L$34,MATCH(Readings!$C$5,Readings!$A$10:$A$34,0))+(INDEX(Readings!$L$10:$L$34,MATCH(Readings!$C$6,Readings!$A$10:$A$34,0))-INDEX(Readings!$L$10:$L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K34" s="22">
        <f>IFERROR(IF(OR($A34="",Readings!M34="",INDEX(Readings!$M$10:$M$34,MATCH(Readings!$C$5,Readings!$A$10:$A$34,0))="",INDEX(Readings!$M$10:$M$34,MATCH(Readings!$C$6,Readings!$A$10:$A$34,0))=""),"",Readings!M34-(INDEX(Readings!$M$10:$M$34,MATCH(Readings!$C$5,Readings!$A$10:$A$34,0))+(INDEX(Readings!$M$10:$M$34,MATCH(Readings!$C$6,Readings!$A$10:$A$34,0))-INDEX(Readings!$M$10:$M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L34" s="22">
        <f>IFERROR(IF(OR($A34="",Readings!N34="",INDEX(Readings!$N$10:$N$34,MATCH(Readings!$C$5,Readings!$A$10:$A$34,0))="",INDEX(Readings!$N$10:$N$34,MATCH(Readings!$C$6,Readings!$A$10:$A$34,0))=""),"",Readings!N34-(INDEX(Readings!$N$10:$N$34,MATCH(Readings!$C$5,Readings!$A$10:$A$34,0))+(INDEX(Readings!$N$10:$N$34,MATCH(Readings!$C$6,Readings!$A$10:$A$34,0))-INDEX(Readings!$N$10:$N$34,MATCH(Readings!$C$5,Readings!$A$10:$A$34,0)))*($B34-INDEX(Readings!$C$10:$C$34,MATCH(Readings!$C$5,Readings!$A$10:$A$34,0)))/(INDEX(Readings!$C$10:$C$34,MATCH(Readings!$C$6,Readings!$A$10:$A$34,0))-INDEX(Readings!$C$10:$C$34,MATCH(Readings!$C$5,Readings!$A$10:$A$34,0))))),"")</f>
        <v/>
      </c>
      <c r="M34" s="22">
        <f>IF(OR(D34="",C34=""),"",D34-C34)</f>
        <v/>
      </c>
      <c r="N34" s="22">
        <f>IF(OR(E34="",D34=""),"",E34-D34)</f>
        <v/>
      </c>
      <c r="O34" s="22">
        <f>IF(OR(F34="",E34=""),"",F34-E34)</f>
        <v/>
      </c>
      <c r="P34" s="22">
        <f>IF(OR(G34="",F34=""),"",G34-F34)</f>
        <v/>
      </c>
      <c r="Q34" s="22">
        <f>IF(OR(H34="",G34=""),"",H34-G34)</f>
        <v/>
      </c>
      <c r="R34" s="22">
        <f>IF(OR(I34="",H34=""),"",I34-H34)</f>
        <v/>
      </c>
      <c r="S34" s="22">
        <f>IF(OR(J34="",I34=""),"",J34-I34)</f>
        <v/>
      </c>
      <c r="T34" s="22">
        <f>IF(OR(K34="",J34=""),"",K34-J34)</f>
        <v/>
      </c>
      <c r="U34" s="22">
        <f>IF(OR(L34="",K34=""),"",L34-K34)</f>
        <v/>
      </c>
      <c r="W34">
        <f>IF(B34="",NA(),B34)</f>
        <v/>
      </c>
      <c r="X34">
        <f>IF(C34="",NA(),C34)</f>
        <v/>
      </c>
      <c r="Y34">
        <f>IF(D34="",NA(),D34)</f>
        <v/>
      </c>
      <c r="Z34">
        <f>IF(E34="",NA(),E34)</f>
        <v/>
      </c>
      <c r="AA34">
        <f>IF(F34="",NA(),F34)</f>
        <v/>
      </c>
      <c r="AB34">
        <f>IF(G34="",NA(),G34)</f>
        <v/>
      </c>
      <c r="AC34">
        <f>IF(H34="",NA(),H34)</f>
        <v/>
      </c>
      <c r="AD34">
        <f>IF(I34="",NA(),I34)</f>
        <v/>
      </c>
      <c r="AE34">
        <f>IF(J34="",NA(),J34)</f>
        <v/>
      </c>
      <c r="AF34">
        <f>IF(K34="",NA(),K34)</f>
        <v/>
      </c>
      <c r="AG34">
        <f>IF(L34="",NA(),L34)</f>
        <v/>
      </c>
    </row>
    <row r="36">
      <c r="A36" s="8" t="inlineStr">
        <is>
          <t>Max hog (mm)</t>
        </is>
      </c>
      <c r="C36" s="23">
        <f>IF(COUNT(C10:C34)=0,"",MAX(C10:C34))</f>
        <v/>
      </c>
      <c r="D36" s="23">
        <f>IF(COUNT(D10:D34)=0,"",MAX(D10:D34))</f>
        <v/>
      </c>
      <c r="E36" s="23">
        <f>IF(COUNT(E10:E34)=0,"",MAX(E10:E34))</f>
        <v/>
      </c>
      <c r="F36" s="23">
        <f>IF(COUNT(F10:F34)=0,"",MAX(F10:F34))</f>
        <v/>
      </c>
      <c r="G36" s="23">
        <f>IF(COUNT(G10:G34)=0,"",MAX(G10:G34))</f>
        <v/>
      </c>
      <c r="H36" s="23">
        <f>IF(COUNT(H10:H34)=0,"",MAX(H10:H34))</f>
        <v/>
      </c>
      <c r="I36" s="23">
        <f>IF(COUNT(I10:I34)=0,"",MAX(I10:I34))</f>
        <v/>
      </c>
      <c r="J36" s="23">
        <f>IF(COUNT(J10:J34)=0,"",MAX(J10:J34))</f>
        <v/>
      </c>
      <c r="K36" s="23">
        <f>IF(COUNT(K10:K34)=0,"",MAX(K10:K34))</f>
        <v/>
      </c>
      <c r="L36" s="23">
        <f>IF(COUNT(L10:L34)=0,"",MAX(L10:L34))</f>
        <v/>
      </c>
      <c r="M36" s="23">
        <f>IF(COUNT(M10:M34)=0,"",MAX(M10:M34))</f>
        <v/>
      </c>
      <c r="N36" s="23">
        <f>IF(COUNT(N10:N34)=0,"",MAX(N10:N34))</f>
        <v/>
      </c>
      <c r="O36" s="23">
        <f>IF(COUNT(O10:O34)=0,"",MAX(O10:O34))</f>
        <v/>
      </c>
      <c r="P36" s="23">
        <f>IF(COUNT(P10:P34)=0,"",MAX(P10:P34))</f>
        <v/>
      </c>
      <c r="Q36" s="23">
        <f>IF(COUNT(Q10:Q34)=0,"",MAX(Q10:Q34))</f>
        <v/>
      </c>
      <c r="R36" s="23">
        <f>IF(COUNT(R10:R34)=0,"",MAX(R10:R34))</f>
        <v/>
      </c>
      <c r="S36" s="23">
        <f>IF(COUNT(S10:S34)=0,"",MAX(S10:S34))</f>
        <v/>
      </c>
      <c r="T36" s="23">
        <f>IF(COUNT(T10:T34)=0,"",MAX(T10:T34))</f>
        <v/>
      </c>
      <c r="U36" s="23">
        <f>IF(COUNT(U10:U34)=0,"",MAX(U10:U34))</f>
        <v/>
      </c>
    </row>
    <row r="37">
      <c r="A37" s="8" t="inlineStr">
        <is>
          <t>Max sag (mm)</t>
        </is>
      </c>
      <c r="C37" s="23">
        <f>IF(COUNT(C10:C34)=0,"",MIN(C10:C34))</f>
        <v/>
      </c>
      <c r="D37" s="23">
        <f>IF(COUNT(D10:D34)=0,"",MIN(D10:D34))</f>
        <v/>
      </c>
      <c r="E37" s="23">
        <f>IF(COUNT(E10:E34)=0,"",MIN(E10:E34))</f>
        <v/>
      </c>
      <c r="F37" s="23">
        <f>IF(COUNT(F10:F34)=0,"",MIN(F10:F34))</f>
        <v/>
      </c>
      <c r="G37" s="23">
        <f>IF(COUNT(G10:G34)=0,"",MIN(G10:G34))</f>
        <v/>
      </c>
      <c r="H37" s="23">
        <f>IF(COUNT(H10:H34)=0,"",MIN(H10:H34))</f>
        <v/>
      </c>
      <c r="I37" s="23">
        <f>IF(COUNT(I10:I34)=0,"",MIN(I10:I34))</f>
        <v/>
      </c>
      <c r="J37" s="23">
        <f>IF(COUNT(J10:J34)=0,"",MIN(J10:J34))</f>
        <v/>
      </c>
      <c r="K37" s="23">
        <f>IF(COUNT(K10:K34)=0,"",MIN(K10:K34))</f>
        <v/>
      </c>
      <c r="L37" s="23">
        <f>IF(COUNT(L10:L34)=0,"",MIN(L10:L34))</f>
        <v/>
      </c>
      <c r="M37" s="23">
        <f>IF(COUNT(M10:M34)=0,"",MIN(M10:M34))</f>
        <v/>
      </c>
      <c r="N37" s="23">
        <f>IF(COUNT(N10:N34)=0,"",MIN(N10:N34))</f>
        <v/>
      </c>
      <c r="O37" s="23">
        <f>IF(COUNT(O10:O34)=0,"",MIN(O10:O34))</f>
        <v/>
      </c>
      <c r="P37" s="23">
        <f>IF(COUNT(P10:P34)=0,"",MIN(P10:P34))</f>
        <v/>
      </c>
      <c r="Q37" s="23">
        <f>IF(COUNT(Q10:Q34)=0,"",MIN(Q10:Q34))</f>
        <v/>
      </c>
      <c r="R37" s="23">
        <f>IF(COUNT(R10:R34)=0,"",MIN(R10:R34))</f>
        <v/>
      </c>
      <c r="S37" s="23">
        <f>IF(COUNT(S10:S34)=0,"",MIN(S10:S34))</f>
        <v/>
      </c>
      <c r="T37" s="23">
        <f>IF(COUNT(T10:T34)=0,"",MIN(T10:T34))</f>
        <v/>
      </c>
      <c r="U37" s="23">
        <f>IF(COUNT(U10:U34)=0,"",MIN(U10:U34))</f>
        <v/>
      </c>
    </row>
    <row r="38">
      <c r="A38" s="8" t="inlineStr">
        <is>
          <t>Largest |value| (mm)</t>
        </is>
      </c>
      <c r="C38" s="23">
        <f>IF(COUNT(C10:C34)=0,"",MAX(MAX(C10:C34),-MIN(C10:C34)))</f>
        <v/>
      </c>
      <c r="D38" s="23">
        <f>IF(COUNT(D10:D34)=0,"",MAX(MAX(D10:D34),-MIN(D10:D34)))</f>
        <v/>
      </c>
      <c r="E38" s="23">
        <f>IF(COUNT(E10:E34)=0,"",MAX(MAX(E10:E34),-MIN(E10:E34)))</f>
        <v/>
      </c>
      <c r="F38" s="23">
        <f>IF(COUNT(F10:F34)=0,"",MAX(MAX(F10:F34),-MIN(F10:F34)))</f>
        <v/>
      </c>
      <c r="G38" s="23">
        <f>IF(COUNT(G10:G34)=0,"",MAX(MAX(G10:G34),-MIN(G10:G34)))</f>
        <v/>
      </c>
      <c r="H38" s="23">
        <f>IF(COUNT(H10:H34)=0,"",MAX(MAX(H10:H34),-MIN(H10:H34)))</f>
        <v/>
      </c>
      <c r="I38" s="23">
        <f>IF(COUNT(I10:I34)=0,"",MAX(MAX(I10:I34),-MIN(I10:I34)))</f>
        <v/>
      </c>
      <c r="J38" s="23">
        <f>IF(COUNT(J10:J34)=0,"",MAX(MAX(J10:J34),-MIN(J10:J34)))</f>
        <v/>
      </c>
      <c r="K38" s="23">
        <f>IF(COUNT(K10:K34)=0,"",MAX(MAX(K10:K34),-MIN(K10:K34)))</f>
        <v/>
      </c>
      <c r="L38" s="23">
        <f>IF(COUNT(L10:L34)=0,"",MAX(MAX(L10:L34),-MIN(L10:L34)))</f>
        <v/>
      </c>
      <c r="M38" s="23">
        <f>IF(COUNT(M10:M34)=0,"",MAX(MAX(M10:M34),-MIN(M10:M34)))</f>
        <v/>
      </c>
      <c r="N38" s="23">
        <f>IF(COUNT(N10:N34)=0,"",MAX(MAX(N10:N34),-MIN(N10:N34)))</f>
        <v/>
      </c>
      <c r="O38" s="23">
        <f>IF(COUNT(O10:O34)=0,"",MAX(MAX(O10:O34),-MIN(O10:O34)))</f>
        <v/>
      </c>
      <c r="P38" s="23">
        <f>IF(COUNT(P10:P34)=0,"",MAX(MAX(P10:P34),-MIN(P10:P34)))</f>
        <v/>
      </c>
      <c r="Q38" s="23">
        <f>IF(COUNT(Q10:Q34)=0,"",MAX(MAX(Q10:Q34),-MIN(Q10:Q34)))</f>
        <v/>
      </c>
      <c r="R38" s="23">
        <f>IF(COUNT(R10:R34)=0,"",MAX(MAX(R10:R34),-MIN(R10:R34)))</f>
        <v/>
      </c>
      <c r="S38" s="23">
        <f>IF(COUNT(S10:S34)=0,"",MAX(MAX(S10:S34),-MIN(S10:S34)))</f>
        <v/>
      </c>
      <c r="T38" s="23">
        <f>IF(COUNT(T10:T34)=0,"",MAX(MAX(T10:T34),-MIN(T10:T34)))</f>
        <v/>
      </c>
      <c r="U38" s="23">
        <f>IF(COUNT(U10:U34)=0,"",MAX(MAX(U10:U34),-MIN(U10:U34)))</f>
        <v/>
      </c>
    </row>
    <row r="39">
      <c r="A39" s="8" t="inlineStr">
        <is>
          <t>Trigger check</t>
        </is>
      </c>
      <c r="C39" s="24">
        <f>IF(C38="","",IF($C$5="","enter trigger",IF(C38&gt;$C$5,"REVIEW","within")))</f>
        <v/>
      </c>
      <c r="D39" s="24">
        <f>IF(D38="","",IF($C$5="","enter trigger",IF(D38&gt;$C$5,"REVIEW","within")))</f>
        <v/>
      </c>
      <c r="E39" s="24">
        <f>IF(E38="","",IF($C$5="","enter trigger",IF(E38&gt;$C$5,"REVIEW","within")))</f>
        <v/>
      </c>
      <c r="F39" s="24">
        <f>IF(F38="","",IF($C$5="","enter trigger",IF(F38&gt;$C$5,"REVIEW","within")))</f>
        <v/>
      </c>
      <c r="G39" s="24">
        <f>IF(G38="","",IF($C$5="","enter trigger",IF(G38&gt;$C$5,"REVIEW","within")))</f>
        <v/>
      </c>
      <c r="H39" s="24">
        <f>IF(H38="","",IF($C$5="","enter trigger",IF(H38&gt;$C$5,"REVIEW","within")))</f>
        <v/>
      </c>
      <c r="I39" s="24">
        <f>IF(I38="","",IF($C$5="","enter trigger",IF(I38&gt;$C$5,"REVIEW","within")))</f>
        <v/>
      </c>
      <c r="J39" s="24">
        <f>IF(J38="","",IF($C$5="","enter trigger",IF(J38&gt;$C$5,"REVIEW","within")))</f>
        <v/>
      </c>
      <c r="K39" s="24">
        <f>IF(K38="","",IF($C$5="","enter trigger",IF(K38&gt;$C$5,"REVIEW","within")))</f>
        <v/>
      </c>
      <c r="L39" s="24">
        <f>IF(L38="","",IF($C$5="","enter trigger",IF(L38&gt;$C$5,"REVIEW","within")))</f>
        <v/>
      </c>
    </row>
    <row r="40">
      <c r="A40" s="8" t="inlineStr">
        <is>
          <t>Criterion check</t>
        </is>
      </c>
      <c r="C40" s="24">
        <f>IF(C38="","",IF($C$6="","enter criterion",IF(C38&gt;$C$6,"EXCEEDS","within")))</f>
        <v/>
      </c>
      <c r="D40" s="24">
        <f>IF(D38="","",IF($C$6="","enter criterion",IF(D38&gt;$C$6,"EXCEEDS","within")))</f>
        <v/>
      </c>
      <c r="E40" s="24">
        <f>IF(E38="","",IF($C$6="","enter criterion",IF(E38&gt;$C$6,"EXCEEDS","within")))</f>
        <v/>
      </c>
      <c r="F40" s="24">
        <f>IF(F38="","",IF($C$6="","enter criterion",IF(F38&gt;$C$6,"EXCEEDS","within")))</f>
        <v/>
      </c>
      <c r="G40" s="24">
        <f>IF(G38="","",IF($C$6="","enter criterion",IF(G38&gt;$C$6,"EXCEEDS","within")))</f>
        <v/>
      </c>
      <c r="H40" s="24">
        <f>IF(H38="","",IF($C$6="","enter criterion",IF(H38&gt;$C$6,"EXCEEDS","within")))</f>
        <v/>
      </c>
      <c r="I40" s="24">
        <f>IF(I38="","",IF($C$6="","enter criterion",IF(I38&gt;$C$6,"EXCEEDS","within")))</f>
        <v/>
      </c>
      <c r="J40" s="24">
        <f>IF(J38="","",IF($C$6="","enter criterion",IF(J38&gt;$C$6,"EXCEEDS","within")))</f>
        <v/>
      </c>
      <c r="K40" s="24">
        <f>IF(K38="","",IF($C$6="","enter criterion",IF(K38&gt;$C$6,"EXCEEDS","within")))</f>
        <v/>
      </c>
      <c r="L40" s="24">
        <f>IF(L38="","",IF($C$6="","enter criterion",IF(L38&gt;$C$6,"EXCEEDS","within")))</f>
        <v/>
      </c>
    </row>
    <row r="42" ht="30" customHeight="1">
      <c r="A42" s="18" t="inlineStr">
        <is>
          <t>Checks compare the largest absolute relative value of each survey with the numbers you enter above. They do not account for measurement uncertainty, temperature, supports or loading: verify those before drawing conclusions (see Read me).</t>
        </is>
      </c>
    </row>
  </sheetData>
  <mergeCells count="12">
    <mergeCell ref="A38:B38"/>
    <mergeCell ref="A7:B7"/>
    <mergeCell ref="A2:U2"/>
    <mergeCell ref="A5:B5"/>
    <mergeCell ref="A37:B37"/>
    <mergeCell ref="C7:F7"/>
    <mergeCell ref="A36:B36"/>
    <mergeCell ref="A42:U42"/>
    <mergeCell ref="A40:B40"/>
    <mergeCell ref="A6:B6"/>
    <mergeCell ref="A39:B39"/>
    <mergeCell ref="A3:U3"/>
  </mergeCells>
  <conditionalFormatting sqref="C39:L40">
    <cfRule type="expression" priority="1" dxfId="0">
      <formula>OR(C39="REVIEW",C39="EXCEEDS")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3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30" customHeight="1">
      <c r="N1" s="1" t="inlineStr">
        <is>
          <t>TPL-QM-KDS  |  project2-me.com</t>
        </is>
      </c>
    </row>
    <row r="2" ht="26" customHeight="1">
      <c r="A2" s="2" t="inlineStr">
        <is>
          <t>Local checks: middle point against the line between two points</t>
        </is>
      </c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</row>
    <row r="3" ht="30" customHeight="1">
      <c r="A3" s="3" t="inlineStr">
        <is>
          <t>For example the deviation between two adjacent bulkheads. Uses raw heights, so settlement and tilt cancel. mm.</t>
        </is>
      </c>
    </row>
    <row r="5">
      <c r="A5" s="8" t="inlineStr">
        <is>
          <t>Local criterion |mm|</t>
        </is>
      </c>
      <c r="C5" s="13" t="n"/>
      <c r="D5" s="10" t="inlineStr">
        <is>
          <t>As agreed for the project. Left blank on purpose.</t>
        </is>
      </c>
    </row>
    <row r="7" ht="30" customHeight="1">
      <c r="A7" s="12" t="inlineStr">
        <is>
          <t>Point A (ID)</t>
        </is>
      </c>
      <c r="B7" s="12" t="inlineStr">
        <is>
          <t>Middle point (ID)</t>
        </is>
      </c>
      <c r="C7" s="12" t="inlineStr">
        <is>
          <t>Point B (ID)</t>
        </is>
      </c>
      <c r="D7" s="12" t="inlineStr">
        <is>
          <t>Description</t>
        </is>
      </c>
      <c r="E7" s="12" t="inlineStr">
        <is>
          <t>S1 deviation</t>
        </is>
      </c>
      <c r="F7" s="12" t="inlineStr">
        <is>
          <t>S2 deviation</t>
        </is>
      </c>
      <c r="G7" s="12" t="inlineStr">
        <is>
          <t>S3 deviation</t>
        </is>
      </c>
      <c r="H7" s="12" t="inlineStr">
        <is>
          <t>S4 deviation</t>
        </is>
      </c>
      <c r="I7" s="12" t="inlineStr">
        <is>
          <t>S5 deviation</t>
        </is>
      </c>
      <c r="J7" s="12" t="inlineStr">
        <is>
          <t>S6 deviation</t>
        </is>
      </c>
      <c r="K7" s="12" t="inlineStr">
        <is>
          <t>S7 deviation</t>
        </is>
      </c>
      <c r="L7" s="12" t="inlineStr">
        <is>
          <t>S8 deviation</t>
        </is>
      </c>
      <c r="M7" s="12" t="inlineStr">
        <is>
          <t>S9 deviation</t>
        </is>
      </c>
      <c r="N7" s="12" t="inlineStr">
        <is>
          <t>S10 deviation</t>
        </is>
      </c>
    </row>
    <row r="8">
      <c r="A8" s="25" t="inlineStr">
        <is>
          <t>P3</t>
        </is>
      </c>
      <c r="B8" s="25" t="inlineStr">
        <is>
          <t>P4</t>
        </is>
      </c>
      <c r="C8" s="25" t="inlineStr">
        <is>
          <t>P5</t>
        </is>
      </c>
      <c r="D8" s="25" t="inlineStr">
        <is>
          <t>Example: bulkheads at P3 and P5 (hypothetical)</t>
        </is>
      </c>
      <c r="E8" s="22">
        <f>IFERROR(IF(OR($A8="",$B8="",$C8="",INDEX(Readings!$E$10:$E$34,MATCH($A8,Readings!$A$10:$A$34,0))="",INDEX(Readings!$E$10:$E$34,MATCH($B8,Readings!$A$10:$A$34,0))="",INDEX(Readings!$E$10:$E$34,MATCH($C8,Readings!$A$10:$A$34,0))=""),"",INDEX(Readings!$E$10:$E$34,MATCH($B8,Readings!$A$10:$A$34,0))-(INDEX(Readings!$E$10:$E$34,MATCH($A8,Readings!$A$10:$A$34,0))+(INDEX(Readings!$E$10:$E$34,MATCH($C8,Readings!$A$10:$A$34,0))-INDEX(Readings!$E$10:$E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F8" s="22">
        <f>IFERROR(IF(OR($A8="",$B8="",$C8="",INDEX(Readings!$F$10:$F$34,MATCH($A8,Readings!$A$10:$A$34,0))="",INDEX(Readings!$F$10:$F$34,MATCH($B8,Readings!$A$10:$A$34,0))="",INDEX(Readings!$F$10:$F$34,MATCH($C8,Readings!$A$10:$A$34,0))=""),"",INDEX(Readings!$F$10:$F$34,MATCH($B8,Readings!$A$10:$A$34,0))-(INDEX(Readings!$F$10:$F$34,MATCH($A8,Readings!$A$10:$A$34,0))+(INDEX(Readings!$F$10:$F$34,MATCH($C8,Readings!$A$10:$A$34,0))-INDEX(Readings!$F$10:$F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G8" s="22">
        <f>IFERROR(IF(OR($A8="",$B8="",$C8="",INDEX(Readings!$G$10:$G$34,MATCH($A8,Readings!$A$10:$A$34,0))="",INDEX(Readings!$G$10:$G$34,MATCH($B8,Readings!$A$10:$A$34,0))="",INDEX(Readings!$G$10:$G$34,MATCH($C8,Readings!$A$10:$A$34,0))=""),"",INDEX(Readings!$G$10:$G$34,MATCH($B8,Readings!$A$10:$A$34,0))-(INDEX(Readings!$G$10:$G$34,MATCH($A8,Readings!$A$10:$A$34,0))+(INDEX(Readings!$G$10:$G$34,MATCH($C8,Readings!$A$10:$A$34,0))-INDEX(Readings!$G$10:$G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H8" s="22">
        <f>IFERROR(IF(OR($A8="",$B8="",$C8="",INDEX(Readings!$H$10:$H$34,MATCH($A8,Readings!$A$10:$A$34,0))="",INDEX(Readings!$H$10:$H$34,MATCH($B8,Readings!$A$10:$A$34,0))="",INDEX(Readings!$H$10:$H$34,MATCH($C8,Readings!$A$10:$A$34,0))=""),"",INDEX(Readings!$H$10:$H$34,MATCH($B8,Readings!$A$10:$A$34,0))-(INDEX(Readings!$H$10:$H$34,MATCH($A8,Readings!$A$10:$A$34,0))+(INDEX(Readings!$H$10:$H$34,MATCH($C8,Readings!$A$10:$A$34,0))-INDEX(Readings!$H$10:$H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I8" s="22">
        <f>IFERROR(IF(OR($A8="",$B8="",$C8="",INDEX(Readings!$I$10:$I$34,MATCH($A8,Readings!$A$10:$A$34,0))="",INDEX(Readings!$I$10:$I$34,MATCH($B8,Readings!$A$10:$A$34,0))="",INDEX(Readings!$I$10:$I$34,MATCH($C8,Readings!$A$10:$A$34,0))=""),"",INDEX(Readings!$I$10:$I$34,MATCH($B8,Readings!$A$10:$A$34,0))-(INDEX(Readings!$I$10:$I$34,MATCH($A8,Readings!$A$10:$A$34,0))+(INDEX(Readings!$I$10:$I$34,MATCH($C8,Readings!$A$10:$A$34,0))-INDEX(Readings!$I$10:$I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J8" s="22">
        <f>IFERROR(IF(OR($A8="",$B8="",$C8="",INDEX(Readings!$J$10:$J$34,MATCH($A8,Readings!$A$10:$A$34,0))="",INDEX(Readings!$J$10:$J$34,MATCH($B8,Readings!$A$10:$A$34,0))="",INDEX(Readings!$J$10:$J$34,MATCH($C8,Readings!$A$10:$A$34,0))=""),"",INDEX(Readings!$J$10:$J$34,MATCH($B8,Readings!$A$10:$A$34,0))-(INDEX(Readings!$J$10:$J$34,MATCH($A8,Readings!$A$10:$A$34,0))+(INDEX(Readings!$J$10:$J$34,MATCH($C8,Readings!$A$10:$A$34,0))-INDEX(Readings!$J$10:$J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K8" s="22">
        <f>IFERROR(IF(OR($A8="",$B8="",$C8="",INDEX(Readings!$K$10:$K$34,MATCH($A8,Readings!$A$10:$A$34,0))="",INDEX(Readings!$K$10:$K$34,MATCH($B8,Readings!$A$10:$A$34,0))="",INDEX(Readings!$K$10:$K$34,MATCH($C8,Readings!$A$10:$A$34,0))=""),"",INDEX(Readings!$K$10:$K$34,MATCH($B8,Readings!$A$10:$A$34,0))-(INDEX(Readings!$K$10:$K$34,MATCH($A8,Readings!$A$10:$A$34,0))+(INDEX(Readings!$K$10:$K$34,MATCH($C8,Readings!$A$10:$A$34,0))-INDEX(Readings!$K$10:$K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L8" s="22">
        <f>IFERROR(IF(OR($A8="",$B8="",$C8="",INDEX(Readings!$L$10:$L$34,MATCH($A8,Readings!$A$10:$A$34,0))="",INDEX(Readings!$L$10:$L$34,MATCH($B8,Readings!$A$10:$A$34,0))="",INDEX(Readings!$L$10:$L$34,MATCH($C8,Readings!$A$10:$A$34,0))=""),"",INDEX(Readings!$L$10:$L$34,MATCH($B8,Readings!$A$10:$A$34,0))-(INDEX(Readings!$L$10:$L$34,MATCH($A8,Readings!$A$10:$A$34,0))+(INDEX(Readings!$L$10:$L$34,MATCH($C8,Readings!$A$10:$A$34,0))-INDEX(Readings!$L$10:$L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M8" s="22">
        <f>IFERROR(IF(OR($A8="",$B8="",$C8="",INDEX(Readings!$M$10:$M$34,MATCH($A8,Readings!$A$10:$A$34,0))="",INDEX(Readings!$M$10:$M$34,MATCH($B8,Readings!$A$10:$A$34,0))="",INDEX(Readings!$M$10:$M$34,MATCH($C8,Readings!$A$10:$A$34,0))=""),"",INDEX(Readings!$M$10:$M$34,MATCH($B8,Readings!$A$10:$A$34,0))-(INDEX(Readings!$M$10:$M$34,MATCH($A8,Readings!$A$10:$A$34,0))+(INDEX(Readings!$M$10:$M$34,MATCH($C8,Readings!$A$10:$A$34,0))-INDEX(Readings!$M$10:$M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  <c r="N8" s="22">
        <f>IFERROR(IF(OR($A8="",$B8="",$C8="",INDEX(Readings!$N$10:$N$34,MATCH($A8,Readings!$A$10:$A$34,0))="",INDEX(Readings!$N$10:$N$34,MATCH($B8,Readings!$A$10:$A$34,0))="",INDEX(Readings!$N$10:$N$34,MATCH($C8,Readings!$A$10:$A$34,0))=""),"",INDEX(Readings!$N$10:$N$34,MATCH($B8,Readings!$A$10:$A$34,0))-(INDEX(Readings!$N$10:$N$34,MATCH($A8,Readings!$A$10:$A$34,0))+(INDEX(Readings!$N$10:$N$34,MATCH($C8,Readings!$A$10:$A$34,0))-INDEX(Readings!$N$10:$N$34,MATCH($A8,Readings!$A$10:$A$34,0)))*(INDEX(Readings!$C$10:$C$34,MATCH($B8,Readings!$A$10:$A$34,0))-INDEX(Readings!$C$10:$C$34,MATCH($A8,Readings!$A$10:$A$34,0)))/(INDEX(Readings!$C$10:$C$34,MATCH($C8,Readings!$A$10:$A$34,0))-INDEX(Readings!$C$10:$C$34,MATCH($A8,Readings!$A$10:$A$34,0))))),"")</f>
        <v/>
      </c>
    </row>
    <row r="9">
      <c r="A9" s="13" t="n"/>
      <c r="B9" s="13" t="n"/>
      <c r="C9" s="13" t="n"/>
      <c r="D9" s="13" t="n"/>
      <c r="E9" s="22">
        <f>IFERROR(IF(OR($A9="",$B9="",$C9="",INDEX(Readings!$E$10:$E$34,MATCH($A9,Readings!$A$10:$A$34,0))="",INDEX(Readings!$E$10:$E$34,MATCH($B9,Readings!$A$10:$A$34,0))="",INDEX(Readings!$E$10:$E$34,MATCH($C9,Readings!$A$10:$A$34,0))=""),"",INDEX(Readings!$E$10:$E$34,MATCH($B9,Readings!$A$10:$A$34,0))-(INDEX(Readings!$E$10:$E$34,MATCH($A9,Readings!$A$10:$A$34,0))+(INDEX(Readings!$E$10:$E$34,MATCH($C9,Readings!$A$10:$A$34,0))-INDEX(Readings!$E$10:$E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F9" s="22">
        <f>IFERROR(IF(OR($A9="",$B9="",$C9="",INDEX(Readings!$F$10:$F$34,MATCH($A9,Readings!$A$10:$A$34,0))="",INDEX(Readings!$F$10:$F$34,MATCH($B9,Readings!$A$10:$A$34,0))="",INDEX(Readings!$F$10:$F$34,MATCH($C9,Readings!$A$10:$A$34,0))=""),"",INDEX(Readings!$F$10:$F$34,MATCH($B9,Readings!$A$10:$A$34,0))-(INDEX(Readings!$F$10:$F$34,MATCH($A9,Readings!$A$10:$A$34,0))+(INDEX(Readings!$F$10:$F$34,MATCH($C9,Readings!$A$10:$A$34,0))-INDEX(Readings!$F$10:$F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G9" s="22">
        <f>IFERROR(IF(OR($A9="",$B9="",$C9="",INDEX(Readings!$G$10:$G$34,MATCH($A9,Readings!$A$10:$A$34,0))="",INDEX(Readings!$G$10:$G$34,MATCH($B9,Readings!$A$10:$A$34,0))="",INDEX(Readings!$G$10:$G$34,MATCH($C9,Readings!$A$10:$A$34,0))=""),"",INDEX(Readings!$G$10:$G$34,MATCH($B9,Readings!$A$10:$A$34,0))-(INDEX(Readings!$G$10:$G$34,MATCH($A9,Readings!$A$10:$A$34,0))+(INDEX(Readings!$G$10:$G$34,MATCH($C9,Readings!$A$10:$A$34,0))-INDEX(Readings!$G$10:$G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H9" s="22">
        <f>IFERROR(IF(OR($A9="",$B9="",$C9="",INDEX(Readings!$H$10:$H$34,MATCH($A9,Readings!$A$10:$A$34,0))="",INDEX(Readings!$H$10:$H$34,MATCH($B9,Readings!$A$10:$A$34,0))="",INDEX(Readings!$H$10:$H$34,MATCH($C9,Readings!$A$10:$A$34,0))=""),"",INDEX(Readings!$H$10:$H$34,MATCH($B9,Readings!$A$10:$A$34,0))-(INDEX(Readings!$H$10:$H$34,MATCH($A9,Readings!$A$10:$A$34,0))+(INDEX(Readings!$H$10:$H$34,MATCH($C9,Readings!$A$10:$A$34,0))-INDEX(Readings!$H$10:$H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I9" s="22">
        <f>IFERROR(IF(OR($A9="",$B9="",$C9="",INDEX(Readings!$I$10:$I$34,MATCH($A9,Readings!$A$10:$A$34,0))="",INDEX(Readings!$I$10:$I$34,MATCH($B9,Readings!$A$10:$A$34,0))="",INDEX(Readings!$I$10:$I$34,MATCH($C9,Readings!$A$10:$A$34,0))=""),"",INDEX(Readings!$I$10:$I$34,MATCH($B9,Readings!$A$10:$A$34,0))-(INDEX(Readings!$I$10:$I$34,MATCH($A9,Readings!$A$10:$A$34,0))+(INDEX(Readings!$I$10:$I$34,MATCH($C9,Readings!$A$10:$A$34,0))-INDEX(Readings!$I$10:$I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J9" s="22">
        <f>IFERROR(IF(OR($A9="",$B9="",$C9="",INDEX(Readings!$J$10:$J$34,MATCH($A9,Readings!$A$10:$A$34,0))="",INDEX(Readings!$J$10:$J$34,MATCH($B9,Readings!$A$10:$A$34,0))="",INDEX(Readings!$J$10:$J$34,MATCH($C9,Readings!$A$10:$A$34,0))=""),"",INDEX(Readings!$J$10:$J$34,MATCH($B9,Readings!$A$10:$A$34,0))-(INDEX(Readings!$J$10:$J$34,MATCH($A9,Readings!$A$10:$A$34,0))+(INDEX(Readings!$J$10:$J$34,MATCH($C9,Readings!$A$10:$A$34,0))-INDEX(Readings!$J$10:$J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K9" s="22">
        <f>IFERROR(IF(OR($A9="",$B9="",$C9="",INDEX(Readings!$K$10:$K$34,MATCH($A9,Readings!$A$10:$A$34,0))="",INDEX(Readings!$K$10:$K$34,MATCH($B9,Readings!$A$10:$A$34,0))="",INDEX(Readings!$K$10:$K$34,MATCH($C9,Readings!$A$10:$A$34,0))=""),"",INDEX(Readings!$K$10:$K$34,MATCH($B9,Readings!$A$10:$A$34,0))-(INDEX(Readings!$K$10:$K$34,MATCH($A9,Readings!$A$10:$A$34,0))+(INDEX(Readings!$K$10:$K$34,MATCH($C9,Readings!$A$10:$A$34,0))-INDEX(Readings!$K$10:$K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L9" s="22">
        <f>IFERROR(IF(OR($A9="",$B9="",$C9="",INDEX(Readings!$L$10:$L$34,MATCH($A9,Readings!$A$10:$A$34,0))="",INDEX(Readings!$L$10:$L$34,MATCH($B9,Readings!$A$10:$A$34,0))="",INDEX(Readings!$L$10:$L$34,MATCH($C9,Readings!$A$10:$A$34,0))=""),"",INDEX(Readings!$L$10:$L$34,MATCH($B9,Readings!$A$10:$A$34,0))-(INDEX(Readings!$L$10:$L$34,MATCH($A9,Readings!$A$10:$A$34,0))+(INDEX(Readings!$L$10:$L$34,MATCH($C9,Readings!$A$10:$A$34,0))-INDEX(Readings!$L$10:$L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M9" s="22">
        <f>IFERROR(IF(OR($A9="",$B9="",$C9="",INDEX(Readings!$M$10:$M$34,MATCH($A9,Readings!$A$10:$A$34,0))="",INDEX(Readings!$M$10:$M$34,MATCH($B9,Readings!$A$10:$A$34,0))="",INDEX(Readings!$M$10:$M$34,MATCH($C9,Readings!$A$10:$A$34,0))=""),"",INDEX(Readings!$M$10:$M$34,MATCH($B9,Readings!$A$10:$A$34,0))-(INDEX(Readings!$M$10:$M$34,MATCH($A9,Readings!$A$10:$A$34,0))+(INDEX(Readings!$M$10:$M$34,MATCH($C9,Readings!$A$10:$A$34,0))-INDEX(Readings!$M$10:$M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  <c r="N9" s="22">
        <f>IFERROR(IF(OR($A9="",$B9="",$C9="",INDEX(Readings!$N$10:$N$34,MATCH($A9,Readings!$A$10:$A$34,0))="",INDEX(Readings!$N$10:$N$34,MATCH($B9,Readings!$A$10:$A$34,0))="",INDEX(Readings!$N$10:$N$34,MATCH($C9,Readings!$A$10:$A$34,0))=""),"",INDEX(Readings!$N$10:$N$34,MATCH($B9,Readings!$A$10:$A$34,0))-(INDEX(Readings!$N$10:$N$34,MATCH($A9,Readings!$A$10:$A$34,0))+(INDEX(Readings!$N$10:$N$34,MATCH($C9,Readings!$A$10:$A$34,0))-INDEX(Readings!$N$10:$N$34,MATCH($A9,Readings!$A$10:$A$34,0)))*(INDEX(Readings!$C$10:$C$34,MATCH($B9,Readings!$A$10:$A$34,0))-INDEX(Readings!$C$10:$C$34,MATCH($A9,Readings!$A$10:$A$34,0)))/(INDEX(Readings!$C$10:$C$34,MATCH($C9,Readings!$A$10:$A$34,0))-INDEX(Readings!$C$10:$C$34,MATCH($A9,Readings!$A$10:$A$34,0))))),"")</f>
        <v/>
      </c>
    </row>
    <row r="10">
      <c r="A10" s="13" t="n"/>
      <c r="B10" s="13" t="n"/>
      <c r="C10" s="13" t="n"/>
      <c r="D10" s="13" t="n"/>
      <c r="E10" s="22">
        <f>IFERROR(IF(OR($A10="",$B10="",$C10="",INDEX(Readings!$E$10:$E$34,MATCH($A10,Readings!$A$10:$A$34,0))="",INDEX(Readings!$E$10:$E$34,MATCH($B10,Readings!$A$10:$A$34,0))="",INDEX(Readings!$E$10:$E$34,MATCH($C10,Readings!$A$10:$A$34,0))=""),"",INDEX(Readings!$E$10:$E$34,MATCH($B10,Readings!$A$10:$A$34,0))-(INDEX(Readings!$E$10:$E$34,MATCH($A10,Readings!$A$10:$A$34,0))+(INDEX(Readings!$E$10:$E$34,MATCH($C10,Readings!$A$10:$A$34,0))-INDEX(Readings!$E$10:$E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F10" s="22">
        <f>IFERROR(IF(OR($A10="",$B10="",$C10="",INDEX(Readings!$F$10:$F$34,MATCH($A10,Readings!$A$10:$A$34,0))="",INDEX(Readings!$F$10:$F$34,MATCH($B10,Readings!$A$10:$A$34,0))="",INDEX(Readings!$F$10:$F$34,MATCH($C10,Readings!$A$10:$A$34,0))=""),"",INDEX(Readings!$F$10:$F$34,MATCH($B10,Readings!$A$10:$A$34,0))-(INDEX(Readings!$F$10:$F$34,MATCH($A10,Readings!$A$10:$A$34,0))+(INDEX(Readings!$F$10:$F$34,MATCH($C10,Readings!$A$10:$A$34,0))-INDEX(Readings!$F$10:$F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G10" s="22">
        <f>IFERROR(IF(OR($A10="",$B10="",$C10="",INDEX(Readings!$G$10:$G$34,MATCH($A10,Readings!$A$10:$A$34,0))="",INDEX(Readings!$G$10:$G$34,MATCH($B10,Readings!$A$10:$A$34,0))="",INDEX(Readings!$G$10:$G$34,MATCH($C10,Readings!$A$10:$A$34,0))=""),"",INDEX(Readings!$G$10:$G$34,MATCH($B10,Readings!$A$10:$A$34,0))-(INDEX(Readings!$G$10:$G$34,MATCH($A10,Readings!$A$10:$A$34,0))+(INDEX(Readings!$G$10:$G$34,MATCH($C10,Readings!$A$10:$A$34,0))-INDEX(Readings!$G$10:$G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H10" s="22">
        <f>IFERROR(IF(OR($A10="",$B10="",$C10="",INDEX(Readings!$H$10:$H$34,MATCH($A10,Readings!$A$10:$A$34,0))="",INDEX(Readings!$H$10:$H$34,MATCH($B10,Readings!$A$10:$A$34,0))="",INDEX(Readings!$H$10:$H$34,MATCH($C10,Readings!$A$10:$A$34,0))=""),"",INDEX(Readings!$H$10:$H$34,MATCH($B10,Readings!$A$10:$A$34,0))-(INDEX(Readings!$H$10:$H$34,MATCH($A10,Readings!$A$10:$A$34,0))+(INDEX(Readings!$H$10:$H$34,MATCH($C10,Readings!$A$10:$A$34,0))-INDEX(Readings!$H$10:$H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I10" s="22">
        <f>IFERROR(IF(OR($A10="",$B10="",$C10="",INDEX(Readings!$I$10:$I$34,MATCH($A10,Readings!$A$10:$A$34,0))="",INDEX(Readings!$I$10:$I$34,MATCH($B10,Readings!$A$10:$A$34,0))="",INDEX(Readings!$I$10:$I$34,MATCH($C10,Readings!$A$10:$A$34,0))=""),"",INDEX(Readings!$I$10:$I$34,MATCH($B10,Readings!$A$10:$A$34,0))-(INDEX(Readings!$I$10:$I$34,MATCH($A10,Readings!$A$10:$A$34,0))+(INDEX(Readings!$I$10:$I$34,MATCH($C10,Readings!$A$10:$A$34,0))-INDEX(Readings!$I$10:$I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J10" s="22">
        <f>IFERROR(IF(OR($A10="",$B10="",$C10="",INDEX(Readings!$J$10:$J$34,MATCH($A10,Readings!$A$10:$A$34,0))="",INDEX(Readings!$J$10:$J$34,MATCH($B10,Readings!$A$10:$A$34,0))="",INDEX(Readings!$J$10:$J$34,MATCH($C10,Readings!$A$10:$A$34,0))=""),"",INDEX(Readings!$J$10:$J$34,MATCH($B10,Readings!$A$10:$A$34,0))-(INDEX(Readings!$J$10:$J$34,MATCH($A10,Readings!$A$10:$A$34,0))+(INDEX(Readings!$J$10:$J$34,MATCH($C10,Readings!$A$10:$A$34,0))-INDEX(Readings!$J$10:$J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K10" s="22">
        <f>IFERROR(IF(OR($A10="",$B10="",$C10="",INDEX(Readings!$K$10:$K$34,MATCH($A10,Readings!$A$10:$A$34,0))="",INDEX(Readings!$K$10:$K$34,MATCH($B10,Readings!$A$10:$A$34,0))="",INDEX(Readings!$K$10:$K$34,MATCH($C10,Readings!$A$10:$A$34,0))=""),"",INDEX(Readings!$K$10:$K$34,MATCH($B10,Readings!$A$10:$A$34,0))-(INDEX(Readings!$K$10:$K$34,MATCH($A10,Readings!$A$10:$A$34,0))+(INDEX(Readings!$K$10:$K$34,MATCH($C10,Readings!$A$10:$A$34,0))-INDEX(Readings!$K$10:$K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L10" s="22">
        <f>IFERROR(IF(OR($A10="",$B10="",$C10="",INDEX(Readings!$L$10:$L$34,MATCH($A10,Readings!$A$10:$A$34,0))="",INDEX(Readings!$L$10:$L$34,MATCH($B10,Readings!$A$10:$A$34,0))="",INDEX(Readings!$L$10:$L$34,MATCH($C10,Readings!$A$10:$A$34,0))=""),"",INDEX(Readings!$L$10:$L$34,MATCH($B10,Readings!$A$10:$A$34,0))-(INDEX(Readings!$L$10:$L$34,MATCH($A10,Readings!$A$10:$A$34,0))+(INDEX(Readings!$L$10:$L$34,MATCH($C10,Readings!$A$10:$A$34,0))-INDEX(Readings!$L$10:$L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M10" s="22">
        <f>IFERROR(IF(OR($A10="",$B10="",$C10="",INDEX(Readings!$M$10:$M$34,MATCH($A10,Readings!$A$10:$A$34,0))="",INDEX(Readings!$M$10:$M$34,MATCH($B10,Readings!$A$10:$A$34,0))="",INDEX(Readings!$M$10:$M$34,MATCH($C10,Readings!$A$10:$A$34,0))=""),"",INDEX(Readings!$M$10:$M$34,MATCH($B10,Readings!$A$10:$A$34,0))-(INDEX(Readings!$M$10:$M$34,MATCH($A10,Readings!$A$10:$A$34,0))+(INDEX(Readings!$M$10:$M$34,MATCH($C10,Readings!$A$10:$A$34,0))-INDEX(Readings!$M$10:$M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  <c r="N10" s="22">
        <f>IFERROR(IF(OR($A10="",$B10="",$C10="",INDEX(Readings!$N$10:$N$34,MATCH($A10,Readings!$A$10:$A$34,0))="",INDEX(Readings!$N$10:$N$34,MATCH($B10,Readings!$A$10:$A$34,0))="",INDEX(Readings!$N$10:$N$34,MATCH($C10,Readings!$A$10:$A$34,0))=""),"",INDEX(Readings!$N$10:$N$34,MATCH($B10,Readings!$A$10:$A$34,0))-(INDEX(Readings!$N$10:$N$34,MATCH($A10,Readings!$A$10:$A$34,0))+(INDEX(Readings!$N$10:$N$34,MATCH($C10,Readings!$A$10:$A$34,0))-INDEX(Readings!$N$10:$N$34,MATCH($A10,Readings!$A$10:$A$34,0)))*(INDEX(Readings!$C$10:$C$34,MATCH($B10,Readings!$A$10:$A$34,0))-INDEX(Readings!$C$10:$C$34,MATCH($A10,Readings!$A$10:$A$34,0)))/(INDEX(Readings!$C$10:$C$34,MATCH($C10,Readings!$A$10:$A$34,0))-INDEX(Readings!$C$10:$C$34,MATCH($A10,Readings!$A$10:$A$34,0))))),"")</f>
        <v/>
      </c>
    </row>
    <row r="11">
      <c r="A11" s="13" t="n"/>
      <c r="B11" s="13" t="n"/>
      <c r="C11" s="13" t="n"/>
      <c r="D11" s="13" t="n"/>
      <c r="E11" s="22">
        <f>IFERROR(IF(OR($A11="",$B11="",$C11="",INDEX(Readings!$E$10:$E$34,MATCH($A11,Readings!$A$10:$A$34,0))="",INDEX(Readings!$E$10:$E$34,MATCH($B11,Readings!$A$10:$A$34,0))="",INDEX(Readings!$E$10:$E$34,MATCH($C11,Readings!$A$10:$A$34,0))=""),"",INDEX(Readings!$E$10:$E$34,MATCH($B11,Readings!$A$10:$A$34,0))-(INDEX(Readings!$E$10:$E$34,MATCH($A11,Readings!$A$10:$A$34,0))+(INDEX(Readings!$E$10:$E$34,MATCH($C11,Readings!$A$10:$A$34,0))-INDEX(Readings!$E$10:$E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F11" s="22">
        <f>IFERROR(IF(OR($A11="",$B11="",$C11="",INDEX(Readings!$F$10:$F$34,MATCH($A11,Readings!$A$10:$A$34,0))="",INDEX(Readings!$F$10:$F$34,MATCH($B11,Readings!$A$10:$A$34,0))="",INDEX(Readings!$F$10:$F$34,MATCH($C11,Readings!$A$10:$A$34,0))=""),"",INDEX(Readings!$F$10:$F$34,MATCH($B11,Readings!$A$10:$A$34,0))-(INDEX(Readings!$F$10:$F$34,MATCH($A11,Readings!$A$10:$A$34,0))+(INDEX(Readings!$F$10:$F$34,MATCH($C11,Readings!$A$10:$A$34,0))-INDEX(Readings!$F$10:$F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G11" s="22">
        <f>IFERROR(IF(OR($A11="",$B11="",$C11="",INDEX(Readings!$G$10:$G$34,MATCH($A11,Readings!$A$10:$A$34,0))="",INDEX(Readings!$G$10:$G$34,MATCH($B11,Readings!$A$10:$A$34,0))="",INDEX(Readings!$G$10:$G$34,MATCH($C11,Readings!$A$10:$A$34,0))=""),"",INDEX(Readings!$G$10:$G$34,MATCH($B11,Readings!$A$10:$A$34,0))-(INDEX(Readings!$G$10:$G$34,MATCH($A11,Readings!$A$10:$A$34,0))+(INDEX(Readings!$G$10:$G$34,MATCH($C11,Readings!$A$10:$A$34,0))-INDEX(Readings!$G$10:$G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H11" s="22">
        <f>IFERROR(IF(OR($A11="",$B11="",$C11="",INDEX(Readings!$H$10:$H$34,MATCH($A11,Readings!$A$10:$A$34,0))="",INDEX(Readings!$H$10:$H$34,MATCH($B11,Readings!$A$10:$A$34,0))="",INDEX(Readings!$H$10:$H$34,MATCH($C11,Readings!$A$10:$A$34,0))=""),"",INDEX(Readings!$H$10:$H$34,MATCH($B11,Readings!$A$10:$A$34,0))-(INDEX(Readings!$H$10:$H$34,MATCH($A11,Readings!$A$10:$A$34,0))+(INDEX(Readings!$H$10:$H$34,MATCH($C11,Readings!$A$10:$A$34,0))-INDEX(Readings!$H$10:$H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I11" s="22">
        <f>IFERROR(IF(OR($A11="",$B11="",$C11="",INDEX(Readings!$I$10:$I$34,MATCH($A11,Readings!$A$10:$A$34,0))="",INDEX(Readings!$I$10:$I$34,MATCH($B11,Readings!$A$10:$A$34,0))="",INDEX(Readings!$I$10:$I$34,MATCH($C11,Readings!$A$10:$A$34,0))=""),"",INDEX(Readings!$I$10:$I$34,MATCH($B11,Readings!$A$10:$A$34,0))-(INDEX(Readings!$I$10:$I$34,MATCH($A11,Readings!$A$10:$A$34,0))+(INDEX(Readings!$I$10:$I$34,MATCH($C11,Readings!$A$10:$A$34,0))-INDEX(Readings!$I$10:$I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J11" s="22">
        <f>IFERROR(IF(OR($A11="",$B11="",$C11="",INDEX(Readings!$J$10:$J$34,MATCH($A11,Readings!$A$10:$A$34,0))="",INDEX(Readings!$J$10:$J$34,MATCH($B11,Readings!$A$10:$A$34,0))="",INDEX(Readings!$J$10:$J$34,MATCH($C11,Readings!$A$10:$A$34,0))=""),"",INDEX(Readings!$J$10:$J$34,MATCH($B11,Readings!$A$10:$A$34,0))-(INDEX(Readings!$J$10:$J$34,MATCH($A11,Readings!$A$10:$A$34,0))+(INDEX(Readings!$J$10:$J$34,MATCH($C11,Readings!$A$10:$A$34,0))-INDEX(Readings!$J$10:$J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K11" s="22">
        <f>IFERROR(IF(OR($A11="",$B11="",$C11="",INDEX(Readings!$K$10:$K$34,MATCH($A11,Readings!$A$10:$A$34,0))="",INDEX(Readings!$K$10:$K$34,MATCH($B11,Readings!$A$10:$A$34,0))="",INDEX(Readings!$K$10:$K$34,MATCH($C11,Readings!$A$10:$A$34,0))=""),"",INDEX(Readings!$K$10:$K$34,MATCH($B11,Readings!$A$10:$A$34,0))-(INDEX(Readings!$K$10:$K$34,MATCH($A11,Readings!$A$10:$A$34,0))+(INDEX(Readings!$K$10:$K$34,MATCH($C11,Readings!$A$10:$A$34,0))-INDEX(Readings!$K$10:$K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L11" s="22">
        <f>IFERROR(IF(OR($A11="",$B11="",$C11="",INDEX(Readings!$L$10:$L$34,MATCH($A11,Readings!$A$10:$A$34,0))="",INDEX(Readings!$L$10:$L$34,MATCH($B11,Readings!$A$10:$A$34,0))="",INDEX(Readings!$L$10:$L$34,MATCH($C11,Readings!$A$10:$A$34,0))=""),"",INDEX(Readings!$L$10:$L$34,MATCH($B11,Readings!$A$10:$A$34,0))-(INDEX(Readings!$L$10:$L$34,MATCH($A11,Readings!$A$10:$A$34,0))+(INDEX(Readings!$L$10:$L$34,MATCH($C11,Readings!$A$10:$A$34,0))-INDEX(Readings!$L$10:$L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M11" s="22">
        <f>IFERROR(IF(OR($A11="",$B11="",$C11="",INDEX(Readings!$M$10:$M$34,MATCH($A11,Readings!$A$10:$A$34,0))="",INDEX(Readings!$M$10:$M$34,MATCH($B11,Readings!$A$10:$A$34,0))="",INDEX(Readings!$M$10:$M$34,MATCH($C11,Readings!$A$10:$A$34,0))=""),"",INDEX(Readings!$M$10:$M$34,MATCH($B11,Readings!$A$10:$A$34,0))-(INDEX(Readings!$M$10:$M$34,MATCH($A11,Readings!$A$10:$A$34,0))+(INDEX(Readings!$M$10:$M$34,MATCH($C11,Readings!$A$10:$A$34,0))-INDEX(Readings!$M$10:$M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  <c r="N11" s="22">
        <f>IFERROR(IF(OR($A11="",$B11="",$C11="",INDEX(Readings!$N$10:$N$34,MATCH($A11,Readings!$A$10:$A$34,0))="",INDEX(Readings!$N$10:$N$34,MATCH($B11,Readings!$A$10:$A$34,0))="",INDEX(Readings!$N$10:$N$34,MATCH($C11,Readings!$A$10:$A$34,0))=""),"",INDEX(Readings!$N$10:$N$34,MATCH($B11,Readings!$A$10:$A$34,0))-(INDEX(Readings!$N$10:$N$34,MATCH($A11,Readings!$A$10:$A$34,0))+(INDEX(Readings!$N$10:$N$34,MATCH($C11,Readings!$A$10:$A$34,0))-INDEX(Readings!$N$10:$N$34,MATCH($A11,Readings!$A$10:$A$34,0)))*(INDEX(Readings!$C$10:$C$34,MATCH($B11,Readings!$A$10:$A$34,0))-INDEX(Readings!$C$10:$C$34,MATCH($A11,Readings!$A$10:$A$34,0)))/(INDEX(Readings!$C$10:$C$34,MATCH($C11,Readings!$A$10:$A$34,0))-INDEX(Readings!$C$10:$C$34,MATCH($A11,Readings!$A$10:$A$34,0))))),"")</f>
        <v/>
      </c>
    </row>
    <row r="12">
      <c r="A12" s="13" t="n"/>
      <c r="B12" s="13" t="n"/>
      <c r="C12" s="13" t="n"/>
      <c r="D12" s="13" t="n"/>
      <c r="E12" s="22">
        <f>IFERROR(IF(OR($A12="",$B12="",$C12="",INDEX(Readings!$E$10:$E$34,MATCH($A12,Readings!$A$10:$A$34,0))="",INDEX(Readings!$E$10:$E$34,MATCH($B12,Readings!$A$10:$A$34,0))="",INDEX(Readings!$E$10:$E$34,MATCH($C12,Readings!$A$10:$A$34,0))=""),"",INDEX(Readings!$E$10:$E$34,MATCH($B12,Readings!$A$10:$A$34,0))-(INDEX(Readings!$E$10:$E$34,MATCH($A12,Readings!$A$10:$A$34,0))+(INDEX(Readings!$E$10:$E$34,MATCH($C12,Readings!$A$10:$A$34,0))-INDEX(Readings!$E$10:$E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F12" s="22">
        <f>IFERROR(IF(OR($A12="",$B12="",$C12="",INDEX(Readings!$F$10:$F$34,MATCH($A12,Readings!$A$10:$A$34,0))="",INDEX(Readings!$F$10:$F$34,MATCH($B12,Readings!$A$10:$A$34,0))="",INDEX(Readings!$F$10:$F$34,MATCH($C12,Readings!$A$10:$A$34,0))=""),"",INDEX(Readings!$F$10:$F$34,MATCH($B12,Readings!$A$10:$A$34,0))-(INDEX(Readings!$F$10:$F$34,MATCH($A12,Readings!$A$10:$A$34,0))+(INDEX(Readings!$F$10:$F$34,MATCH($C12,Readings!$A$10:$A$34,0))-INDEX(Readings!$F$10:$F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G12" s="22">
        <f>IFERROR(IF(OR($A12="",$B12="",$C12="",INDEX(Readings!$G$10:$G$34,MATCH($A12,Readings!$A$10:$A$34,0))="",INDEX(Readings!$G$10:$G$34,MATCH($B12,Readings!$A$10:$A$34,0))="",INDEX(Readings!$G$10:$G$34,MATCH($C12,Readings!$A$10:$A$34,0))=""),"",INDEX(Readings!$G$10:$G$34,MATCH($B12,Readings!$A$10:$A$34,0))-(INDEX(Readings!$G$10:$G$34,MATCH($A12,Readings!$A$10:$A$34,0))+(INDEX(Readings!$G$10:$G$34,MATCH($C12,Readings!$A$10:$A$34,0))-INDEX(Readings!$G$10:$G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H12" s="22">
        <f>IFERROR(IF(OR($A12="",$B12="",$C12="",INDEX(Readings!$H$10:$H$34,MATCH($A12,Readings!$A$10:$A$34,0))="",INDEX(Readings!$H$10:$H$34,MATCH($B12,Readings!$A$10:$A$34,0))="",INDEX(Readings!$H$10:$H$34,MATCH($C12,Readings!$A$10:$A$34,0))=""),"",INDEX(Readings!$H$10:$H$34,MATCH($B12,Readings!$A$10:$A$34,0))-(INDEX(Readings!$H$10:$H$34,MATCH($A12,Readings!$A$10:$A$34,0))+(INDEX(Readings!$H$10:$H$34,MATCH($C12,Readings!$A$10:$A$34,0))-INDEX(Readings!$H$10:$H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I12" s="22">
        <f>IFERROR(IF(OR($A12="",$B12="",$C12="",INDEX(Readings!$I$10:$I$34,MATCH($A12,Readings!$A$10:$A$34,0))="",INDEX(Readings!$I$10:$I$34,MATCH($B12,Readings!$A$10:$A$34,0))="",INDEX(Readings!$I$10:$I$34,MATCH($C12,Readings!$A$10:$A$34,0))=""),"",INDEX(Readings!$I$10:$I$34,MATCH($B12,Readings!$A$10:$A$34,0))-(INDEX(Readings!$I$10:$I$34,MATCH($A12,Readings!$A$10:$A$34,0))+(INDEX(Readings!$I$10:$I$34,MATCH($C12,Readings!$A$10:$A$34,0))-INDEX(Readings!$I$10:$I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J12" s="22">
        <f>IFERROR(IF(OR($A12="",$B12="",$C12="",INDEX(Readings!$J$10:$J$34,MATCH($A12,Readings!$A$10:$A$34,0))="",INDEX(Readings!$J$10:$J$34,MATCH($B12,Readings!$A$10:$A$34,0))="",INDEX(Readings!$J$10:$J$34,MATCH($C12,Readings!$A$10:$A$34,0))=""),"",INDEX(Readings!$J$10:$J$34,MATCH($B12,Readings!$A$10:$A$34,0))-(INDEX(Readings!$J$10:$J$34,MATCH($A12,Readings!$A$10:$A$34,0))+(INDEX(Readings!$J$10:$J$34,MATCH($C12,Readings!$A$10:$A$34,0))-INDEX(Readings!$J$10:$J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K12" s="22">
        <f>IFERROR(IF(OR($A12="",$B12="",$C12="",INDEX(Readings!$K$10:$K$34,MATCH($A12,Readings!$A$10:$A$34,0))="",INDEX(Readings!$K$10:$K$34,MATCH($B12,Readings!$A$10:$A$34,0))="",INDEX(Readings!$K$10:$K$34,MATCH($C12,Readings!$A$10:$A$34,0))=""),"",INDEX(Readings!$K$10:$K$34,MATCH($B12,Readings!$A$10:$A$34,0))-(INDEX(Readings!$K$10:$K$34,MATCH($A12,Readings!$A$10:$A$34,0))+(INDEX(Readings!$K$10:$K$34,MATCH($C12,Readings!$A$10:$A$34,0))-INDEX(Readings!$K$10:$K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L12" s="22">
        <f>IFERROR(IF(OR($A12="",$B12="",$C12="",INDEX(Readings!$L$10:$L$34,MATCH($A12,Readings!$A$10:$A$34,0))="",INDEX(Readings!$L$10:$L$34,MATCH($B12,Readings!$A$10:$A$34,0))="",INDEX(Readings!$L$10:$L$34,MATCH($C12,Readings!$A$10:$A$34,0))=""),"",INDEX(Readings!$L$10:$L$34,MATCH($B12,Readings!$A$10:$A$34,0))-(INDEX(Readings!$L$10:$L$34,MATCH($A12,Readings!$A$10:$A$34,0))+(INDEX(Readings!$L$10:$L$34,MATCH($C12,Readings!$A$10:$A$34,0))-INDEX(Readings!$L$10:$L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M12" s="22">
        <f>IFERROR(IF(OR($A12="",$B12="",$C12="",INDEX(Readings!$M$10:$M$34,MATCH($A12,Readings!$A$10:$A$34,0))="",INDEX(Readings!$M$10:$M$34,MATCH($B12,Readings!$A$10:$A$34,0))="",INDEX(Readings!$M$10:$M$34,MATCH($C12,Readings!$A$10:$A$34,0))=""),"",INDEX(Readings!$M$10:$M$34,MATCH($B12,Readings!$A$10:$A$34,0))-(INDEX(Readings!$M$10:$M$34,MATCH($A12,Readings!$A$10:$A$34,0))+(INDEX(Readings!$M$10:$M$34,MATCH($C12,Readings!$A$10:$A$34,0))-INDEX(Readings!$M$10:$M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  <c r="N12" s="22">
        <f>IFERROR(IF(OR($A12="",$B12="",$C12="",INDEX(Readings!$N$10:$N$34,MATCH($A12,Readings!$A$10:$A$34,0))="",INDEX(Readings!$N$10:$N$34,MATCH($B12,Readings!$A$10:$A$34,0))="",INDEX(Readings!$N$10:$N$34,MATCH($C12,Readings!$A$10:$A$34,0))=""),"",INDEX(Readings!$N$10:$N$34,MATCH($B12,Readings!$A$10:$A$34,0))-(INDEX(Readings!$N$10:$N$34,MATCH($A12,Readings!$A$10:$A$34,0))+(INDEX(Readings!$N$10:$N$34,MATCH($C12,Readings!$A$10:$A$34,0))-INDEX(Readings!$N$10:$N$34,MATCH($A12,Readings!$A$10:$A$34,0)))*(INDEX(Readings!$C$10:$C$34,MATCH($B12,Readings!$A$10:$A$34,0))-INDEX(Readings!$C$10:$C$34,MATCH($A12,Readings!$A$10:$A$34,0)))/(INDEX(Readings!$C$10:$C$34,MATCH($C12,Readings!$A$10:$A$34,0))-INDEX(Readings!$C$10:$C$34,MATCH($A12,Readings!$A$10:$A$34,0))))),"")</f>
        <v/>
      </c>
    </row>
    <row r="13">
      <c r="A13" s="13" t="n"/>
      <c r="B13" s="13" t="n"/>
      <c r="C13" s="13" t="n"/>
      <c r="D13" s="13" t="n"/>
      <c r="E13" s="22">
        <f>IFERROR(IF(OR($A13="",$B13="",$C13="",INDEX(Readings!$E$10:$E$34,MATCH($A13,Readings!$A$10:$A$34,0))="",INDEX(Readings!$E$10:$E$34,MATCH($B13,Readings!$A$10:$A$34,0))="",INDEX(Readings!$E$10:$E$34,MATCH($C13,Readings!$A$10:$A$34,0))=""),"",INDEX(Readings!$E$10:$E$34,MATCH($B13,Readings!$A$10:$A$34,0))-(INDEX(Readings!$E$10:$E$34,MATCH($A13,Readings!$A$10:$A$34,0))+(INDEX(Readings!$E$10:$E$34,MATCH($C13,Readings!$A$10:$A$34,0))-INDEX(Readings!$E$10:$E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F13" s="22">
        <f>IFERROR(IF(OR($A13="",$B13="",$C13="",INDEX(Readings!$F$10:$F$34,MATCH($A13,Readings!$A$10:$A$34,0))="",INDEX(Readings!$F$10:$F$34,MATCH($B13,Readings!$A$10:$A$34,0))="",INDEX(Readings!$F$10:$F$34,MATCH($C13,Readings!$A$10:$A$34,0))=""),"",INDEX(Readings!$F$10:$F$34,MATCH($B13,Readings!$A$10:$A$34,0))-(INDEX(Readings!$F$10:$F$34,MATCH($A13,Readings!$A$10:$A$34,0))+(INDEX(Readings!$F$10:$F$34,MATCH($C13,Readings!$A$10:$A$34,0))-INDEX(Readings!$F$10:$F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G13" s="22">
        <f>IFERROR(IF(OR($A13="",$B13="",$C13="",INDEX(Readings!$G$10:$G$34,MATCH($A13,Readings!$A$10:$A$34,0))="",INDEX(Readings!$G$10:$G$34,MATCH($B13,Readings!$A$10:$A$34,0))="",INDEX(Readings!$G$10:$G$34,MATCH($C13,Readings!$A$10:$A$34,0))=""),"",INDEX(Readings!$G$10:$G$34,MATCH($B13,Readings!$A$10:$A$34,0))-(INDEX(Readings!$G$10:$G$34,MATCH($A13,Readings!$A$10:$A$34,0))+(INDEX(Readings!$G$10:$G$34,MATCH($C13,Readings!$A$10:$A$34,0))-INDEX(Readings!$G$10:$G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H13" s="22">
        <f>IFERROR(IF(OR($A13="",$B13="",$C13="",INDEX(Readings!$H$10:$H$34,MATCH($A13,Readings!$A$10:$A$34,0))="",INDEX(Readings!$H$10:$H$34,MATCH($B13,Readings!$A$10:$A$34,0))="",INDEX(Readings!$H$10:$H$34,MATCH($C13,Readings!$A$10:$A$34,0))=""),"",INDEX(Readings!$H$10:$H$34,MATCH($B13,Readings!$A$10:$A$34,0))-(INDEX(Readings!$H$10:$H$34,MATCH($A13,Readings!$A$10:$A$34,0))+(INDEX(Readings!$H$10:$H$34,MATCH($C13,Readings!$A$10:$A$34,0))-INDEX(Readings!$H$10:$H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I13" s="22">
        <f>IFERROR(IF(OR($A13="",$B13="",$C13="",INDEX(Readings!$I$10:$I$34,MATCH($A13,Readings!$A$10:$A$34,0))="",INDEX(Readings!$I$10:$I$34,MATCH($B13,Readings!$A$10:$A$34,0))="",INDEX(Readings!$I$10:$I$34,MATCH($C13,Readings!$A$10:$A$34,0))=""),"",INDEX(Readings!$I$10:$I$34,MATCH($B13,Readings!$A$10:$A$34,0))-(INDEX(Readings!$I$10:$I$34,MATCH($A13,Readings!$A$10:$A$34,0))+(INDEX(Readings!$I$10:$I$34,MATCH($C13,Readings!$A$10:$A$34,0))-INDEX(Readings!$I$10:$I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J13" s="22">
        <f>IFERROR(IF(OR($A13="",$B13="",$C13="",INDEX(Readings!$J$10:$J$34,MATCH($A13,Readings!$A$10:$A$34,0))="",INDEX(Readings!$J$10:$J$34,MATCH($B13,Readings!$A$10:$A$34,0))="",INDEX(Readings!$J$10:$J$34,MATCH($C13,Readings!$A$10:$A$34,0))=""),"",INDEX(Readings!$J$10:$J$34,MATCH($B13,Readings!$A$10:$A$34,0))-(INDEX(Readings!$J$10:$J$34,MATCH($A13,Readings!$A$10:$A$34,0))+(INDEX(Readings!$J$10:$J$34,MATCH($C13,Readings!$A$10:$A$34,0))-INDEX(Readings!$J$10:$J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K13" s="22">
        <f>IFERROR(IF(OR($A13="",$B13="",$C13="",INDEX(Readings!$K$10:$K$34,MATCH($A13,Readings!$A$10:$A$34,0))="",INDEX(Readings!$K$10:$K$34,MATCH($B13,Readings!$A$10:$A$34,0))="",INDEX(Readings!$K$10:$K$34,MATCH($C13,Readings!$A$10:$A$34,0))=""),"",INDEX(Readings!$K$10:$K$34,MATCH($B13,Readings!$A$10:$A$34,0))-(INDEX(Readings!$K$10:$K$34,MATCH($A13,Readings!$A$10:$A$34,0))+(INDEX(Readings!$K$10:$K$34,MATCH($C13,Readings!$A$10:$A$34,0))-INDEX(Readings!$K$10:$K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L13" s="22">
        <f>IFERROR(IF(OR($A13="",$B13="",$C13="",INDEX(Readings!$L$10:$L$34,MATCH($A13,Readings!$A$10:$A$34,0))="",INDEX(Readings!$L$10:$L$34,MATCH($B13,Readings!$A$10:$A$34,0))="",INDEX(Readings!$L$10:$L$34,MATCH($C13,Readings!$A$10:$A$34,0))=""),"",INDEX(Readings!$L$10:$L$34,MATCH($B13,Readings!$A$10:$A$34,0))-(INDEX(Readings!$L$10:$L$34,MATCH($A13,Readings!$A$10:$A$34,0))+(INDEX(Readings!$L$10:$L$34,MATCH($C13,Readings!$A$10:$A$34,0))-INDEX(Readings!$L$10:$L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M13" s="22">
        <f>IFERROR(IF(OR($A13="",$B13="",$C13="",INDEX(Readings!$M$10:$M$34,MATCH($A13,Readings!$A$10:$A$34,0))="",INDEX(Readings!$M$10:$M$34,MATCH($B13,Readings!$A$10:$A$34,0))="",INDEX(Readings!$M$10:$M$34,MATCH($C13,Readings!$A$10:$A$34,0))=""),"",INDEX(Readings!$M$10:$M$34,MATCH($B13,Readings!$A$10:$A$34,0))-(INDEX(Readings!$M$10:$M$34,MATCH($A13,Readings!$A$10:$A$34,0))+(INDEX(Readings!$M$10:$M$34,MATCH($C13,Readings!$A$10:$A$34,0))-INDEX(Readings!$M$10:$M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  <c r="N13" s="22">
        <f>IFERROR(IF(OR($A13="",$B13="",$C13="",INDEX(Readings!$N$10:$N$34,MATCH($A13,Readings!$A$10:$A$34,0))="",INDEX(Readings!$N$10:$N$34,MATCH($B13,Readings!$A$10:$A$34,0))="",INDEX(Readings!$N$10:$N$34,MATCH($C13,Readings!$A$10:$A$34,0))=""),"",INDEX(Readings!$N$10:$N$34,MATCH($B13,Readings!$A$10:$A$34,0))-(INDEX(Readings!$N$10:$N$34,MATCH($A13,Readings!$A$10:$A$34,0))+(INDEX(Readings!$N$10:$N$34,MATCH($C13,Readings!$A$10:$A$34,0))-INDEX(Readings!$N$10:$N$34,MATCH($A13,Readings!$A$10:$A$34,0)))*(INDEX(Readings!$C$10:$C$34,MATCH($B13,Readings!$A$10:$A$34,0))-INDEX(Readings!$C$10:$C$34,MATCH($A13,Readings!$A$10:$A$34,0)))/(INDEX(Readings!$C$10:$C$34,MATCH($C13,Readings!$A$10:$A$34,0))-INDEX(Readings!$C$10:$C$34,MATCH($A13,Readings!$A$10:$A$34,0))))),"")</f>
        <v/>
      </c>
    </row>
    <row r="14">
      <c r="A14" s="13" t="n"/>
      <c r="B14" s="13" t="n"/>
      <c r="C14" s="13" t="n"/>
      <c r="D14" s="13" t="n"/>
      <c r="E14" s="22">
        <f>IFERROR(IF(OR($A14="",$B14="",$C14="",INDEX(Readings!$E$10:$E$34,MATCH($A14,Readings!$A$10:$A$34,0))="",INDEX(Readings!$E$10:$E$34,MATCH($B14,Readings!$A$10:$A$34,0))="",INDEX(Readings!$E$10:$E$34,MATCH($C14,Readings!$A$10:$A$34,0))=""),"",INDEX(Readings!$E$10:$E$34,MATCH($B14,Readings!$A$10:$A$34,0))-(INDEX(Readings!$E$10:$E$34,MATCH($A14,Readings!$A$10:$A$34,0))+(INDEX(Readings!$E$10:$E$34,MATCH($C14,Readings!$A$10:$A$34,0))-INDEX(Readings!$E$10:$E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F14" s="22">
        <f>IFERROR(IF(OR($A14="",$B14="",$C14="",INDEX(Readings!$F$10:$F$34,MATCH($A14,Readings!$A$10:$A$34,0))="",INDEX(Readings!$F$10:$F$34,MATCH($B14,Readings!$A$10:$A$34,0))="",INDEX(Readings!$F$10:$F$34,MATCH($C14,Readings!$A$10:$A$34,0))=""),"",INDEX(Readings!$F$10:$F$34,MATCH($B14,Readings!$A$10:$A$34,0))-(INDEX(Readings!$F$10:$F$34,MATCH($A14,Readings!$A$10:$A$34,0))+(INDEX(Readings!$F$10:$F$34,MATCH($C14,Readings!$A$10:$A$34,0))-INDEX(Readings!$F$10:$F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G14" s="22">
        <f>IFERROR(IF(OR($A14="",$B14="",$C14="",INDEX(Readings!$G$10:$G$34,MATCH($A14,Readings!$A$10:$A$34,0))="",INDEX(Readings!$G$10:$G$34,MATCH($B14,Readings!$A$10:$A$34,0))="",INDEX(Readings!$G$10:$G$34,MATCH($C14,Readings!$A$10:$A$34,0))=""),"",INDEX(Readings!$G$10:$G$34,MATCH($B14,Readings!$A$10:$A$34,0))-(INDEX(Readings!$G$10:$G$34,MATCH($A14,Readings!$A$10:$A$34,0))+(INDEX(Readings!$G$10:$G$34,MATCH($C14,Readings!$A$10:$A$34,0))-INDEX(Readings!$G$10:$G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H14" s="22">
        <f>IFERROR(IF(OR($A14="",$B14="",$C14="",INDEX(Readings!$H$10:$H$34,MATCH($A14,Readings!$A$10:$A$34,0))="",INDEX(Readings!$H$10:$H$34,MATCH($B14,Readings!$A$10:$A$34,0))="",INDEX(Readings!$H$10:$H$34,MATCH($C14,Readings!$A$10:$A$34,0))=""),"",INDEX(Readings!$H$10:$H$34,MATCH($B14,Readings!$A$10:$A$34,0))-(INDEX(Readings!$H$10:$H$34,MATCH($A14,Readings!$A$10:$A$34,0))+(INDEX(Readings!$H$10:$H$34,MATCH($C14,Readings!$A$10:$A$34,0))-INDEX(Readings!$H$10:$H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I14" s="22">
        <f>IFERROR(IF(OR($A14="",$B14="",$C14="",INDEX(Readings!$I$10:$I$34,MATCH($A14,Readings!$A$10:$A$34,0))="",INDEX(Readings!$I$10:$I$34,MATCH($B14,Readings!$A$10:$A$34,0))="",INDEX(Readings!$I$10:$I$34,MATCH($C14,Readings!$A$10:$A$34,0))=""),"",INDEX(Readings!$I$10:$I$34,MATCH($B14,Readings!$A$10:$A$34,0))-(INDEX(Readings!$I$10:$I$34,MATCH($A14,Readings!$A$10:$A$34,0))+(INDEX(Readings!$I$10:$I$34,MATCH($C14,Readings!$A$10:$A$34,0))-INDEX(Readings!$I$10:$I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J14" s="22">
        <f>IFERROR(IF(OR($A14="",$B14="",$C14="",INDEX(Readings!$J$10:$J$34,MATCH($A14,Readings!$A$10:$A$34,0))="",INDEX(Readings!$J$10:$J$34,MATCH($B14,Readings!$A$10:$A$34,0))="",INDEX(Readings!$J$10:$J$34,MATCH($C14,Readings!$A$10:$A$34,0))=""),"",INDEX(Readings!$J$10:$J$34,MATCH($B14,Readings!$A$10:$A$34,0))-(INDEX(Readings!$J$10:$J$34,MATCH($A14,Readings!$A$10:$A$34,0))+(INDEX(Readings!$J$10:$J$34,MATCH($C14,Readings!$A$10:$A$34,0))-INDEX(Readings!$J$10:$J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K14" s="22">
        <f>IFERROR(IF(OR($A14="",$B14="",$C14="",INDEX(Readings!$K$10:$K$34,MATCH($A14,Readings!$A$10:$A$34,0))="",INDEX(Readings!$K$10:$K$34,MATCH($B14,Readings!$A$10:$A$34,0))="",INDEX(Readings!$K$10:$K$34,MATCH($C14,Readings!$A$10:$A$34,0))=""),"",INDEX(Readings!$K$10:$K$34,MATCH($B14,Readings!$A$10:$A$34,0))-(INDEX(Readings!$K$10:$K$34,MATCH($A14,Readings!$A$10:$A$34,0))+(INDEX(Readings!$K$10:$K$34,MATCH($C14,Readings!$A$10:$A$34,0))-INDEX(Readings!$K$10:$K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L14" s="22">
        <f>IFERROR(IF(OR($A14="",$B14="",$C14="",INDEX(Readings!$L$10:$L$34,MATCH($A14,Readings!$A$10:$A$34,0))="",INDEX(Readings!$L$10:$L$34,MATCH($B14,Readings!$A$10:$A$34,0))="",INDEX(Readings!$L$10:$L$34,MATCH($C14,Readings!$A$10:$A$34,0))=""),"",INDEX(Readings!$L$10:$L$34,MATCH($B14,Readings!$A$10:$A$34,0))-(INDEX(Readings!$L$10:$L$34,MATCH($A14,Readings!$A$10:$A$34,0))+(INDEX(Readings!$L$10:$L$34,MATCH($C14,Readings!$A$10:$A$34,0))-INDEX(Readings!$L$10:$L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M14" s="22">
        <f>IFERROR(IF(OR($A14="",$B14="",$C14="",INDEX(Readings!$M$10:$M$34,MATCH($A14,Readings!$A$10:$A$34,0))="",INDEX(Readings!$M$10:$M$34,MATCH($B14,Readings!$A$10:$A$34,0))="",INDEX(Readings!$M$10:$M$34,MATCH($C14,Readings!$A$10:$A$34,0))=""),"",INDEX(Readings!$M$10:$M$34,MATCH($B14,Readings!$A$10:$A$34,0))-(INDEX(Readings!$M$10:$M$34,MATCH($A14,Readings!$A$10:$A$34,0))+(INDEX(Readings!$M$10:$M$34,MATCH($C14,Readings!$A$10:$A$34,0))-INDEX(Readings!$M$10:$M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  <c r="N14" s="22">
        <f>IFERROR(IF(OR($A14="",$B14="",$C14="",INDEX(Readings!$N$10:$N$34,MATCH($A14,Readings!$A$10:$A$34,0))="",INDEX(Readings!$N$10:$N$34,MATCH($B14,Readings!$A$10:$A$34,0))="",INDEX(Readings!$N$10:$N$34,MATCH($C14,Readings!$A$10:$A$34,0))=""),"",INDEX(Readings!$N$10:$N$34,MATCH($B14,Readings!$A$10:$A$34,0))-(INDEX(Readings!$N$10:$N$34,MATCH($A14,Readings!$A$10:$A$34,0))+(INDEX(Readings!$N$10:$N$34,MATCH($C14,Readings!$A$10:$A$34,0))-INDEX(Readings!$N$10:$N$34,MATCH($A14,Readings!$A$10:$A$34,0)))*(INDEX(Readings!$C$10:$C$34,MATCH($B14,Readings!$A$10:$A$34,0))-INDEX(Readings!$C$10:$C$34,MATCH($A14,Readings!$A$10:$A$34,0)))/(INDEX(Readings!$C$10:$C$34,MATCH($C14,Readings!$A$10:$A$34,0))-INDEX(Readings!$C$10:$C$34,MATCH($A14,Readings!$A$10:$A$34,0))))),"")</f>
        <v/>
      </c>
    </row>
    <row r="15">
      <c r="A15" s="13" t="n"/>
      <c r="B15" s="13" t="n"/>
      <c r="C15" s="13" t="n"/>
      <c r="D15" s="13" t="n"/>
      <c r="E15" s="22">
        <f>IFERROR(IF(OR($A15="",$B15="",$C15="",INDEX(Readings!$E$10:$E$34,MATCH($A15,Readings!$A$10:$A$34,0))="",INDEX(Readings!$E$10:$E$34,MATCH($B15,Readings!$A$10:$A$34,0))="",INDEX(Readings!$E$10:$E$34,MATCH($C15,Readings!$A$10:$A$34,0))=""),"",INDEX(Readings!$E$10:$E$34,MATCH($B15,Readings!$A$10:$A$34,0))-(INDEX(Readings!$E$10:$E$34,MATCH($A15,Readings!$A$10:$A$34,0))+(INDEX(Readings!$E$10:$E$34,MATCH($C15,Readings!$A$10:$A$34,0))-INDEX(Readings!$E$10:$E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F15" s="22">
        <f>IFERROR(IF(OR($A15="",$B15="",$C15="",INDEX(Readings!$F$10:$F$34,MATCH($A15,Readings!$A$10:$A$34,0))="",INDEX(Readings!$F$10:$F$34,MATCH($B15,Readings!$A$10:$A$34,0))="",INDEX(Readings!$F$10:$F$34,MATCH($C15,Readings!$A$10:$A$34,0))=""),"",INDEX(Readings!$F$10:$F$34,MATCH($B15,Readings!$A$10:$A$34,0))-(INDEX(Readings!$F$10:$F$34,MATCH($A15,Readings!$A$10:$A$34,0))+(INDEX(Readings!$F$10:$F$34,MATCH($C15,Readings!$A$10:$A$34,0))-INDEX(Readings!$F$10:$F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G15" s="22">
        <f>IFERROR(IF(OR($A15="",$B15="",$C15="",INDEX(Readings!$G$10:$G$34,MATCH($A15,Readings!$A$10:$A$34,0))="",INDEX(Readings!$G$10:$G$34,MATCH($B15,Readings!$A$10:$A$34,0))="",INDEX(Readings!$G$10:$G$34,MATCH($C15,Readings!$A$10:$A$34,0))=""),"",INDEX(Readings!$G$10:$G$34,MATCH($B15,Readings!$A$10:$A$34,0))-(INDEX(Readings!$G$10:$G$34,MATCH($A15,Readings!$A$10:$A$34,0))+(INDEX(Readings!$G$10:$G$34,MATCH($C15,Readings!$A$10:$A$34,0))-INDEX(Readings!$G$10:$G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H15" s="22">
        <f>IFERROR(IF(OR($A15="",$B15="",$C15="",INDEX(Readings!$H$10:$H$34,MATCH($A15,Readings!$A$10:$A$34,0))="",INDEX(Readings!$H$10:$H$34,MATCH($B15,Readings!$A$10:$A$34,0))="",INDEX(Readings!$H$10:$H$34,MATCH($C15,Readings!$A$10:$A$34,0))=""),"",INDEX(Readings!$H$10:$H$34,MATCH($B15,Readings!$A$10:$A$34,0))-(INDEX(Readings!$H$10:$H$34,MATCH($A15,Readings!$A$10:$A$34,0))+(INDEX(Readings!$H$10:$H$34,MATCH($C15,Readings!$A$10:$A$34,0))-INDEX(Readings!$H$10:$H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I15" s="22">
        <f>IFERROR(IF(OR($A15="",$B15="",$C15="",INDEX(Readings!$I$10:$I$34,MATCH($A15,Readings!$A$10:$A$34,0))="",INDEX(Readings!$I$10:$I$34,MATCH($B15,Readings!$A$10:$A$34,0))="",INDEX(Readings!$I$10:$I$34,MATCH($C15,Readings!$A$10:$A$34,0))=""),"",INDEX(Readings!$I$10:$I$34,MATCH($B15,Readings!$A$10:$A$34,0))-(INDEX(Readings!$I$10:$I$34,MATCH($A15,Readings!$A$10:$A$34,0))+(INDEX(Readings!$I$10:$I$34,MATCH($C15,Readings!$A$10:$A$34,0))-INDEX(Readings!$I$10:$I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J15" s="22">
        <f>IFERROR(IF(OR($A15="",$B15="",$C15="",INDEX(Readings!$J$10:$J$34,MATCH($A15,Readings!$A$10:$A$34,0))="",INDEX(Readings!$J$10:$J$34,MATCH($B15,Readings!$A$10:$A$34,0))="",INDEX(Readings!$J$10:$J$34,MATCH($C15,Readings!$A$10:$A$34,0))=""),"",INDEX(Readings!$J$10:$J$34,MATCH($B15,Readings!$A$10:$A$34,0))-(INDEX(Readings!$J$10:$J$34,MATCH($A15,Readings!$A$10:$A$34,0))+(INDEX(Readings!$J$10:$J$34,MATCH($C15,Readings!$A$10:$A$34,0))-INDEX(Readings!$J$10:$J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K15" s="22">
        <f>IFERROR(IF(OR($A15="",$B15="",$C15="",INDEX(Readings!$K$10:$K$34,MATCH($A15,Readings!$A$10:$A$34,0))="",INDEX(Readings!$K$10:$K$34,MATCH($B15,Readings!$A$10:$A$34,0))="",INDEX(Readings!$K$10:$K$34,MATCH($C15,Readings!$A$10:$A$34,0))=""),"",INDEX(Readings!$K$10:$K$34,MATCH($B15,Readings!$A$10:$A$34,0))-(INDEX(Readings!$K$10:$K$34,MATCH($A15,Readings!$A$10:$A$34,0))+(INDEX(Readings!$K$10:$K$34,MATCH($C15,Readings!$A$10:$A$34,0))-INDEX(Readings!$K$10:$K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L15" s="22">
        <f>IFERROR(IF(OR($A15="",$B15="",$C15="",INDEX(Readings!$L$10:$L$34,MATCH($A15,Readings!$A$10:$A$34,0))="",INDEX(Readings!$L$10:$L$34,MATCH($B15,Readings!$A$10:$A$34,0))="",INDEX(Readings!$L$10:$L$34,MATCH($C15,Readings!$A$10:$A$34,0))=""),"",INDEX(Readings!$L$10:$L$34,MATCH($B15,Readings!$A$10:$A$34,0))-(INDEX(Readings!$L$10:$L$34,MATCH($A15,Readings!$A$10:$A$34,0))+(INDEX(Readings!$L$10:$L$34,MATCH($C15,Readings!$A$10:$A$34,0))-INDEX(Readings!$L$10:$L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M15" s="22">
        <f>IFERROR(IF(OR($A15="",$B15="",$C15="",INDEX(Readings!$M$10:$M$34,MATCH($A15,Readings!$A$10:$A$34,0))="",INDEX(Readings!$M$10:$M$34,MATCH($B15,Readings!$A$10:$A$34,0))="",INDEX(Readings!$M$10:$M$34,MATCH($C15,Readings!$A$10:$A$34,0))=""),"",INDEX(Readings!$M$10:$M$34,MATCH($B15,Readings!$A$10:$A$34,0))-(INDEX(Readings!$M$10:$M$34,MATCH($A15,Readings!$A$10:$A$34,0))+(INDEX(Readings!$M$10:$M$34,MATCH($C15,Readings!$A$10:$A$34,0))-INDEX(Readings!$M$10:$M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  <c r="N15" s="22">
        <f>IFERROR(IF(OR($A15="",$B15="",$C15="",INDEX(Readings!$N$10:$N$34,MATCH($A15,Readings!$A$10:$A$34,0))="",INDEX(Readings!$N$10:$N$34,MATCH($B15,Readings!$A$10:$A$34,0))="",INDEX(Readings!$N$10:$N$34,MATCH($C15,Readings!$A$10:$A$34,0))=""),"",INDEX(Readings!$N$10:$N$34,MATCH($B15,Readings!$A$10:$A$34,0))-(INDEX(Readings!$N$10:$N$34,MATCH($A15,Readings!$A$10:$A$34,0))+(INDEX(Readings!$N$10:$N$34,MATCH($C15,Readings!$A$10:$A$34,0))-INDEX(Readings!$N$10:$N$34,MATCH($A15,Readings!$A$10:$A$34,0)))*(INDEX(Readings!$C$10:$C$34,MATCH($B15,Readings!$A$10:$A$34,0))-INDEX(Readings!$C$10:$C$34,MATCH($A15,Readings!$A$10:$A$34,0)))/(INDEX(Readings!$C$10:$C$34,MATCH($C15,Readings!$A$10:$A$34,0))-INDEX(Readings!$C$10:$C$34,MATCH($A15,Readings!$A$10:$A$34,0))))),"")</f>
        <v/>
      </c>
    </row>
    <row r="16">
      <c r="A16" s="13" t="n"/>
      <c r="B16" s="13" t="n"/>
      <c r="C16" s="13" t="n"/>
      <c r="D16" s="13" t="n"/>
      <c r="E16" s="22">
        <f>IFERROR(IF(OR($A16="",$B16="",$C16="",INDEX(Readings!$E$10:$E$34,MATCH($A16,Readings!$A$10:$A$34,0))="",INDEX(Readings!$E$10:$E$34,MATCH($B16,Readings!$A$10:$A$34,0))="",INDEX(Readings!$E$10:$E$34,MATCH($C16,Readings!$A$10:$A$34,0))=""),"",INDEX(Readings!$E$10:$E$34,MATCH($B16,Readings!$A$10:$A$34,0))-(INDEX(Readings!$E$10:$E$34,MATCH($A16,Readings!$A$10:$A$34,0))+(INDEX(Readings!$E$10:$E$34,MATCH($C16,Readings!$A$10:$A$34,0))-INDEX(Readings!$E$10:$E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F16" s="22">
        <f>IFERROR(IF(OR($A16="",$B16="",$C16="",INDEX(Readings!$F$10:$F$34,MATCH($A16,Readings!$A$10:$A$34,0))="",INDEX(Readings!$F$10:$F$34,MATCH($B16,Readings!$A$10:$A$34,0))="",INDEX(Readings!$F$10:$F$34,MATCH($C16,Readings!$A$10:$A$34,0))=""),"",INDEX(Readings!$F$10:$F$34,MATCH($B16,Readings!$A$10:$A$34,0))-(INDEX(Readings!$F$10:$F$34,MATCH($A16,Readings!$A$10:$A$34,0))+(INDEX(Readings!$F$10:$F$34,MATCH($C16,Readings!$A$10:$A$34,0))-INDEX(Readings!$F$10:$F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G16" s="22">
        <f>IFERROR(IF(OR($A16="",$B16="",$C16="",INDEX(Readings!$G$10:$G$34,MATCH($A16,Readings!$A$10:$A$34,0))="",INDEX(Readings!$G$10:$G$34,MATCH($B16,Readings!$A$10:$A$34,0))="",INDEX(Readings!$G$10:$G$34,MATCH($C16,Readings!$A$10:$A$34,0))=""),"",INDEX(Readings!$G$10:$G$34,MATCH($B16,Readings!$A$10:$A$34,0))-(INDEX(Readings!$G$10:$G$34,MATCH($A16,Readings!$A$10:$A$34,0))+(INDEX(Readings!$G$10:$G$34,MATCH($C16,Readings!$A$10:$A$34,0))-INDEX(Readings!$G$10:$G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H16" s="22">
        <f>IFERROR(IF(OR($A16="",$B16="",$C16="",INDEX(Readings!$H$10:$H$34,MATCH($A16,Readings!$A$10:$A$34,0))="",INDEX(Readings!$H$10:$H$34,MATCH($B16,Readings!$A$10:$A$34,0))="",INDEX(Readings!$H$10:$H$34,MATCH($C16,Readings!$A$10:$A$34,0))=""),"",INDEX(Readings!$H$10:$H$34,MATCH($B16,Readings!$A$10:$A$34,0))-(INDEX(Readings!$H$10:$H$34,MATCH($A16,Readings!$A$10:$A$34,0))+(INDEX(Readings!$H$10:$H$34,MATCH($C16,Readings!$A$10:$A$34,0))-INDEX(Readings!$H$10:$H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I16" s="22">
        <f>IFERROR(IF(OR($A16="",$B16="",$C16="",INDEX(Readings!$I$10:$I$34,MATCH($A16,Readings!$A$10:$A$34,0))="",INDEX(Readings!$I$10:$I$34,MATCH($B16,Readings!$A$10:$A$34,0))="",INDEX(Readings!$I$10:$I$34,MATCH($C16,Readings!$A$10:$A$34,0))=""),"",INDEX(Readings!$I$10:$I$34,MATCH($B16,Readings!$A$10:$A$34,0))-(INDEX(Readings!$I$10:$I$34,MATCH($A16,Readings!$A$10:$A$34,0))+(INDEX(Readings!$I$10:$I$34,MATCH($C16,Readings!$A$10:$A$34,0))-INDEX(Readings!$I$10:$I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J16" s="22">
        <f>IFERROR(IF(OR($A16="",$B16="",$C16="",INDEX(Readings!$J$10:$J$34,MATCH($A16,Readings!$A$10:$A$34,0))="",INDEX(Readings!$J$10:$J$34,MATCH($B16,Readings!$A$10:$A$34,0))="",INDEX(Readings!$J$10:$J$34,MATCH($C16,Readings!$A$10:$A$34,0))=""),"",INDEX(Readings!$J$10:$J$34,MATCH($B16,Readings!$A$10:$A$34,0))-(INDEX(Readings!$J$10:$J$34,MATCH($A16,Readings!$A$10:$A$34,0))+(INDEX(Readings!$J$10:$J$34,MATCH($C16,Readings!$A$10:$A$34,0))-INDEX(Readings!$J$10:$J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K16" s="22">
        <f>IFERROR(IF(OR($A16="",$B16="",$C16="",INDEX(Readings!$K$10:$K$34,MATCH($A16,Readings!$A$10:$A$34,0))="",INDEX(Readings!$K$10:$K$34,MATCH($B16,Readings!$A$10:$A$34,0))="",INDEX(Readings!$K$10:$K$34,MATCH($C16,Readings!$A$10:$A$34,0))=""),"",INDEX(Readings!$K$10:$K$34,MATCH($B16,Readings!$A$10:$A$34,0))-(INDEX(Readings!$K$10:$K$34,MATCH($A16,Readings!$A$10:$A$34,0))+(INDEX(Readings!$K$10:$K$34,MATCH($C16,Readings!$A$10:$A$34,0))-INDEX(Readings!$K$10:$K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L16" s="22">
        <f>IFERROR(IF(OR($A16="",$B16="",$C16="",INDEX(Readings!$L$10:$L$34,MATCH($A16,Readings!$A$10:$A$34,0))="",INDEX(Readings!$L$10:$L$34,MATCH($B16,Readings!$A$10:$A$34,0))="",INDEX(Readings!$L$10:$L$34,MATCH($C16,Readings!$A$10:$A$34,0))=""),"",INDEX(Readings!$L$10:$L$34,MATCH($B16,Readings!$A$10:$A$34,0))-(INDEX(Readings!$L$10:$L$34,MATCH($A16,Readings!$A$10:$A$34,0))+(INDEX(Readings!$L$10:$L$34,MATCH($C16,Readings!$A$10:$A$34,0))-INDEX(Readings!$L$10:$L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M16" s="22">
        <f>IFERROR(IF(OR($A16="",$B16="",$C16="",INDEX(Readings!$M$10:$M$34,MATCH($A16,Readings!$A$10:$A$34,0))="",INDEX(Readings!$M$10:$M$34,MATCH($B16,Readings!$A$10:$A$34,0))="",INDEX(Readings!$M$10:$M$34,MATCH($C16,Readings!$A$10:$A$34,0))=""),"",INDEX(Readings!$M$10:$M$34,MATCH($B16,Readings!$A$10:$A$34,0))-(INDEX(Readings!$M$10:$M$34,MATCH($A16,Readings!$A$10:$A$34,0))+(INDEX(Readings!$M$10:$M$34,MATCH($C16,Readings!$A$10:$A$34,0))-INDEX(Readings!$M$10:$M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  <c r="N16" s="22">
        <f>IFERROR(IF(OR($A16="",$B16="",$C16="",INDEX(Readings!$N$10:$N$34,MATCH($A16,Readings!$A$10:$A$34,0))="",INDEX(Readings!$N$10:$N$34,MATCH($B16,Readings!$A$10:$A$34,0))="",INDEX(Readings!$N$10:$N$34,MATCH($C16,Readings!$A$10:$A$34,0))=""),"",INDEX(Readings!$N$10:$N$34,MATCH($B16,Readings!$A$10:$A$34,0))-(INDEX(Readings!$N$10:$N$34,MATCH($A16,Readings!$A$10:$A$34,0))+(INDEX(Readings!$N$10:$N$34,MATCH($C16,Readings!$A$10:$A$34,0))-INDEX(Readings!$N$10:$N$34,MATCH($A16,Readings!$A$10:$A$34,0)))*(INDEX(Readings!$C$10:$C$34,MATCH($B16,Readings!$A$10:$A$34,0))-INDEX(Readings!$C$10:$C$34,MATCH($A16,Readings!$A$10:$A$34,0)))/(INDEX(Readings!$C$10:$C$34,MATCH($C16,Readings!$A$10:$A$34,0))-INDEX(Readings!$C$10:$C$34,MATCH($A16,Readings!$A$10:$A$34,0))))),"")</f>
        <v/>
      </c>
    </row>
    <row r="17">
      <c r="A17" s="13" t="n"/>
      <c r="B17" s="13" t="n"/>
      <c r="C17" s="13" t="n"/>
      <c r="D17" s="13" t="n"/>
      <c r="E17" s="22">
        <f>IFERROR(IF(OR($A17="",$B17="",$C17="",INDEX(Readings!$E$10:$E$34,MATCH($A17,Readings!$A$10:$A$34,0))="",INDEX(Readings!$E$10:$E$34,MATCH($B17,Readings!$A$10:$A$34,0))="",INDEX(Readings!$E$10:$E$34,MATCH($C17,Readings!$A$10:$A$34,0))=""),"",INDEX(Readings!$E$10:$E$34,MATCH($B17,Readings!$A$10:$A$34,0))-(INDEX(Readings!$E$10:$E$34,MATCH($A17,Readings!$A$10:$A$34,0))+(INDEX(Readings!$E$10:$E$34,MATCH($C17,Readings!$A$10:$A$34,0))-INDEX(Readings!$E$10:$E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F17" s="22">
        <f>IFERROR(IF(OR($A17="",$B17="",$C17="",INDEX(Readings!$F$10:$F$34,MATCH($A17,Readings!$A$10:$A$34,0))="",INDEX(Readings!$F$10:$F$34,MATCH($B17,Readings!$A$10:$A$34,0))="",INDEX(Readings!$F$10:$F$34,MATCH($C17,Readings!$A$10:$A$34,0))=""),"",INDEX(Readings!$F$10:$F$34,MATCH($B17,Readings!$A$10:$A$34,0))-(INDEX(Readings!$F$10:$F$34,MATCH($A17,Readings!$A$10:$A$34,0))+(INDEX(Readings!$F$10:$F$34,MATCH($C17,Readings!$A$10:$A$34,0))-INDEX(Readings!$F$10:$F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G17" s="22">
        <f>IFERROR(IF(OR($A17="",$B17="",$C17="",INDEX(Readings!$G$10:$G$34,MATCH($A17,Readings!$A$10:$A$34,0))="",INDEX(Readings!$G$10:$G$34,MATCH($B17,Readings!$A$10:$A$34,0))="",INDEX(Readings!$G$10:$G$34,MATCH($C17,Readings!$A$10:$A$34,0))=""),"",INDEX(Readings!$G$10:$G$34,MATCH($B17,Readings!$A$10:$A$34,0))-(INDEX(Readings!$G$10:$G$34,MATCH($A17,Readings!$A$10:$A$34,0))+(INDEX(Readings!$G$10:$G$34,MATCH($C17,Readings!$A$10:$A$34,0))-INDEX(Readings!$G$10:$G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H17" s="22">
        <f>IFERROR(IF(OR($A17="",$B17="",$C17="",INDEX(Readings!$H$10:$H$34,MATCH($A17,Readings!$A$10:$A$34,0))="",INDEX(Readings!$H$10:$H$34,MATCH($B17,Readings!$A$10:$A$34,0))="",INDEX(Readings!$H$10:$H$34,MATCH($C17,Readings!$A$10:$A$34,0))=""),"",INDEX(Readings!$H$10:$H$34,MATCH($B17,Readings!$A$10:$A$34,0))-(INDEX(Readings!$H$10:$H$34,MATCH($A17,Readings!$A$10:$A$34,0))+(INDEX(Readings!$H$10:$H$34,MATCH($C17,Readings!$A$10:$A$34,0))-INDEX(Readings!$H$10:$H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I17" s="22">
        <f>IFERROR(IF(OR($A17="",$B17="",$C17="",INDEX(Readings!$I$10:$I$34,MATCH($A17,Readings!$A$10:$A$34,0))="",INDEX(Readings!$I$10:$I$34,MATCH($B17,Readings!$A$10:$A$34,0))="",INDEX(Readings!$I$10:$I$34,MATCH($C17,Readings!$A$10:$A$34,0))=""),"",INDEX(Readings!$I$10:$I$34,MATCH($B17,Readings!$A$10:$A$34,0))-(INDEX(Readings!$I$10:$I$34,MATCH($A17,Readings!$A$10:$A$34,0))+(INDEX(Readings!$I$10:$I$34,MATCH($C17,Readings!$A$10:$A$34,0))-INDEX(Readings!$I$10:$I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J17" s="22">
        <f>IFERROR(IF(OR($A17="",$B17="",$C17="",INDEX(Readings!$J$10:$J$34,MATCH($A17,Readings!$A$10:$A$34,0))="",INDEX(Readings!$J$10:$J$34,MATCH($B17,Readings!$A$10:$A$34,0))="",INDEX(Readings!$J$10:$J$34,MATCH($C17,Readings!$A$10:$A$34,0))=""),"",INDEX(Readings!$J$10:$J$34,MATCH($B17,Readings!$A$10:$A$34,0))-(INDEX(Readings!$J$10:$J$34,MATCH($A17,Readings!$A$10:$A$34,0))+(INDEX(Readings!$J$10:$J$34,MATCH($C17,Readings!$A$10:$A$34,0))-INDEX(Readings!$J$10:$J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K17" s="22">
        <f>IFERROR(IF(OR($A17="",$B17="",$C17="",INDEX(Readings!$K$10:$K$34,MATCH($A17,Readings!$A$10:$A$34,0))="",INDEX(Readings!$K$10:$K$34,MATCH($B17,Readings!$A$10:$A$34,0))="",INDEX(Readings!$K$10:$K$34,MATCH($C17,Readings!$A$10:$A$34,0))=""),"",INDEX(Readings!$K$10:$K$34,MATCH($B17,Readings!$A$10:$A$34,0))-(INDEX(Readings!$K$10:$K$34,MATCH($A17,Readings!$A$10:$A$34,0))+(INDEX(Readings!$K$10:$K$34,MATCH($C17,Readings!$A$10:$A$34,0))-INDEX(Readings!$K$10:$K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L17" s="22">
        <f>IFERROR(IF(OR($A17="",$B17="",$C17="",INDEX(Readings!$L$10:$L$34,MATCH($A17,Readings!$A$10:$A$34,0))="",INDEX(Readings!$L$10:$L$34,MATCH($B17,Readings!$A$10:$A$34,0))="",INDEX(Readings!$L$10:$L$34,MATCH($C17,Readings!$A$10:$A$34,0))=""),"",INDEX(Readings!$L$10:$L$34,MATCH($B17,Readings!$A$10:$A$34,0))-(INDEX(Readings!$L$10:$L$34,MATCH($A17,Readings!$A$10:$A$34,0))+(INDEX(Readings!$L$10:$L$34,MATCH($C17,Readings!$A$10:$A$34,0))-INDEX(Readings!$L$10:$L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M17" s="22">
        <f>IFERROR(IF(OR($A17="",$B17="",$C17="",INDEX(Readings!$M$10:$M$34,MATCH($A17,Readings!$A$10:$A$34,0))="",INDEX(Readings!$M$10:$M$34,MATCH($B17,Readings!$A$10:$A$34,0))="",INDEX(Readings!$M$10:$M$34,MATCH($C17,Readings!$A$10:$A$34,0))=""),"",INDEX(Readings!$M$10:$M$34,MATCH($B17,Readings!$A$10:$A$34,0))-(INDEX(Readings!$M$10:$M$34,MATCH($A17,Readings!$A$10:$A$34,0))+(INDEX(Readings!$M$10:$M$34,MATCH($C17,Readings!$A$10:$A$34,0))-INDEX(Readings!$M$10:$M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  <c r="N17" s="22">
        <f>IFERROR(IF(OR($A17="",$B17="",$C17="",INDEX(Readings!$N$10:$N$34,MATCH($A17,Readings!$A$10:$A$34,0))="",INDEX(Readings!$N$10:$N$34,MATCH($B17,Readings!$A$10:$A$34,0))="",INDEX(Readings!$N$10:$N$34,MATCH($C17,Readings!$A$10:$A$34,0))=""),"",INDEX(Readings!$N$10:$N$34,MATCH($B17,Readings!$A$10:$A$34,0))-(INDEX(Readings!$N$10:$N$34,MATCH($A17,Readings!$A$10:$A$34,0))+(INDEX(Readings!$N$10:$N$34,MATCH($C17,Readings!$A$10:$A$34,0))-INDEX(Readings!$N$10:$N$34,MATCH($A17,Readings!$A$10:$A$34,0)))*(INDEX(Readings!$C$10:$C$34,MATCH($B17,Readings!$A$10:$A$34,0))-INDEX(Readings!$C$10:$C$34,MATCH($A17,Readings!$A$10:$A$34,0)))/(INDEX(Readings!$C$10:$C$34,MATCH($C17,Readings!$A$10:$A$34,0))-INDEX(Readings!$C$10:$C$34,MATCH($A17,Readings!$A$10:$A$34,0))))),"")</f>
        <v/>
      </c>
    </row>
    <row r="18">
      <c r="A18" s="13" t="n"/>
      <c r="B18" s="13" t="n"/>
      <c r="C18" s="13" t="n"/>
      <c r="D18" s="13" t="n"/>
      <c r="E18" s="22">
        <f>IFERROR(IF(OR($A18="",$B18="",$C18="",INDEX(Readings!$E$10:$E$34,MATCH($A18,Readings!$A$10:$A$34,0))="",INDEX(Readings!$E$10:$E$34,MATCH($B18,Readings!$A$10:$A$34,0))="",INDEX(Readings!$E$10:$E$34,MATCH($C18,Readings!$A$10:$A$34,0))=""),"",INDEX(Readings!$E$10:$E$34,MATCH($B18,Readings!$A$10:$A$34,0))-(INDEX(Readings!$E$10:$E$34,MATCH($A18,Readings!$A$10:$A$34,0))+(INDEX(Readings!$E$10:$E$34,MATCH($C18,Readings!$A$10:$A$34,0))-INDEX(Readings!$E$10:$E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F18" s="22">
        <f>IFERROR(IF(OR($A18="",$B18="",$C18="",INDEX(Readings!$F$10:$F$34,MATCH($A18,Readings!$A$10:$A$34,0))="",INDEX(Readings!$F$10:$F$34,MATCH($B18,Readings!$A$10:$A$34,0))="",INDEX(Readings!$F$10:$F$34,MATCH($C18,Readings!$A$10:$A$34,0))=""),"",INDEX(Readings!$F$10:$F$34,MATCH($B18,Readings!$A$10:$A$34,0))-(INDEX(Readings!$F$10:$F$34,MATCH($A18,Readings!$A$10:$A$34,0))+(INDEX(Readings!$F$10:$F$34,MATCH($C18,Readings!$A$10:$A$34,0))-INDEX(Readings!$F$10:$F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G18" s="22">
        <f>IFERROR(IF(OR($A18="",$B18="",$C18="",INDEX(Readings!$G$10:$G$34,MATCH($A18,Readings!$A$10:$A$34,0))="",INDEX(Readings!$G$10:$G$34,MATCH($B18,Readings!$A$10:$A$34,0))="",INDEX(Readings!$G$10:$G$34,MATCH($C18,Readings!$A$10:$A$34,0))=""),"",INDEX(Readings!$G$10:$G$34,MATCH($B18,Readings!$A$10:$A$34,0))-(INDEX(Readings!$G$10:$G$34,MATCH($A18,Readings!$A$10:$A$34,0))+(INDEX(Readings!$G$10:$G$34,MATCH($C18,Readings!$A$10:$A$34,0))-INDEX(Readings!$G$10:$G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H18" s="22">
        <f>IFERROR(IF(OR($A18="",$B18="",$C18="",INDEX(Readings!$H$10:$H$34,MATCH($A18,Readings!$A$10:$A$34,0))="",INDEX(Readings!$H$10:$H$34,MATCH($B18,Readings!$A$10:$A$34,0))="",INDEX(Readings!$H$10:$H$34,MATCH($C18,Readings!$A$10:$A$34,0))=""),"",INDEX(Readings!$H$10:$H$34,MATCH($B18,Readings!$A$10:$A$34,0))-(INDEX(Readings!$H$10:$H$34,MATCH($A18,Readings!$A$10:$A$34,0))+(INDEX(Readings!$H$10:$H$34,MATCH($C18,Readings!$A$10:$A$34,0))-INDEX(Readings!$H$10:$H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I18" s="22">
        <f>IFERROR(IF(OR($A18="",$B18="",$C18="",INDEX(Readings!$I$10:$I$34,MATCH($A18,Readings!$A$10:$A$34,0))="",INDEX(Readings!$I$10:$I$34,MATCH($B18,Readings!$A$10:$A$34,0))="",INDEX(Readings!$I$10:$I$34,MATCH($C18,Readings!$A$10:$A$34,0))=""),"",INDEX(Readings!$I$10:$I$34,MATCH($B18,Readings!$A$10:$A$34,0))-(INDEX(Readings!$I$10:$I$34,MATCH($A18,Readings!$A$10:$A$34,0))+(INDEX(Readings!$I$10:$I$34,MATCH($C18,Readings!$A$10:$A$34,0))-INDEX(Readings!$I$10:$I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J18" s="22">
        <f>IFERROR(IF(OR($A18="",$B18="",$C18="",INDEX(Readings!$J$10:$J$34,MATCH($A18,Readings!$A$10:$A$34,0))="",INDEX(Readings!$J$10:$J$34,MATCH($B18,Readings!$A$10:$A$34,0))="",INDEX(Readings!$J$10:$J$34,MATCH($C18,Readings!$A$10:$A$34,0))=""),"",INDEX(Readings!$J$10:$J$34,MATCH($B18,Readings!$A$10:$A$34,0))-(INDEX(Readings!$J$10:$J$34,MATCH($A18,Readings!$A$10:$A$34,0))+(INDEX(Readings!$J$10:$J$34,MATCH($C18,Readings!$A$10:$A$34,0))-INDEX(Readings!$J$10:$J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K18" s="22">
        <f>IFERROR(IF(OR($A18="",$B18="",$C18="",INDEX(Readings!$K$10:$K$34,MATCH($A18,Readings!$A$10:$A$34,0))="",INDEX(Readings!$K$10:$K$34,MATCH($B18,Readings!$A$10:$A$34,0))="",INDEX(Readings!$K$10:$K$34,MATCH($C18,Readings!$A$10:$A$34,0))=""),"",INDEX(Readings!$K$10:$K$34,MATCH($B18,Readings!$A$10:$A$34,0))-(INDEX(Readings!$K$10:$K$34,MATCH($A18,Readings!$A$10:$A$34,0))+(INDEX(Readings!$K$10:$K$34,MATCH($C18,Readings!$A$10:$A$34,0))-INDEX(Readings!$K$10:$K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L18" s="22">
        <f>IFERROR(IF(OR($A18="",$B18="",$C18="",INDEX(Readings!$L$10:$L$34,MATCH($A18,Readings!$A$10:$A$34,0))="",INDEX(Readings!$L$10:$L$34,MATCH($B18,Readings!$A$10:$A$34,0))="",INDEX(Readings!$L$10:$L$34,MATCH($C18,Readings!$A$10:$A$34,0))=""),"",INDEX(Readings!$L$10:$L$34,MATCH($B18,Readings!$A$10:$A$34,0))-(INDEX(Readings!$L$10:$L$34,MATCH($A18,Readings!$A$10:$A$34,0))+(INDEX(Readings!$L$10:$L$34,MATCH($C18,Readings!$A$10:$A$34,0))-INDEX(Readings!$L$10:$L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M18" s="22">
        <f>IFERROR(IF(OR($A18="",$B18="",$C18="",INDEX(Readings!$M$10:$M$34,MATCH($A18,Readings!$A$10:$A$34,0))="",INDEX(Readings!$M$10:$M$34,MATCH($B18,Readings!$A$10:$A$34,0))="",INDEX(Readings!$M$10:$M$34,MATCH($C18,Readings!$A$10:$A$34,0))=""),"",INDEX(Readings!$M$10:$M$34,MATCH($B18,Readings!$A$10:$A$34,0))-(INDEX(Readings!$M$10:$M$34,MATCH($A18,Readings!$A$10:$A$34,0))+(INDEX(Readings!$M$10:$M$34,MATCH($C18,Readings!$A$10:$A$34,0))-INDEX(Readings!$M$10:$M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  <c r="N18" s="22">
        <f>IFERROR(IF(OR($A18="",$B18="",$C18="",INDEX(Readings!$N$10:$N$34,MATCH($A18,Readings!$A$10:$A$34,0))="",INDEX(Readings!$N$10:$N$34,MATCH($B18,Readings!$A$10:$A$34,0))="",INDEX(Readings!$N$10:$N$34,MATCH($C18,Readings!$A$10:$A$34,0))=""),"",INDEX(Readings!$N$10:$N$34,MATCH($B18,Readings!$A$10:$A$34,0))-(INDEX(Readings!$N$10:$N$34,MATCH($A18,Readings!$A$10:$A$34,0))+(INDEX(Readings!$N$10:$N$34,MATCH($C18,Readings!$A$10:$A$34,0))-INDEX(Readings!$N$10:$N$34,MATCH($A18,Readings!$A$10:$A$34,0)))*(INDEX(Readings!$C$10:$C$34,MATCH($B18,Readings!$A$10:$A$34,0))-INDEX(Readings!$C$10:$C$34,MATCH($A18,Readings!$A$10:$A$34,0)))/(INDEX(Readings!$C$10:$C$34,MATCH($C18,Readings!$A$10:$A$34,0))-INDEX(Readings!$C$10:$C$34,MATCH($A18,Readings!$A$10:$A$34,0))))),"")</f>
        <v/>
      </c>
    </row>
    <row r="19">
      <c r="A19" s="13" t="n"/>
      <c r="B19" s="13" t="n"/>
      <c r="C19" s="13" t="n"/>
      <c r="D19" s="13" t="n"/>
      <c r="E19" s="22">
        <f>IFERROR(IF(OR($A19="",$B19="",$C19="",INDEX(Readings!$E$10:$E$34,MATCH($A19,Readings!$A$10:$A$34,0))="",INDEX(Readings!$E$10:$E$34,MATCH($B19,Readings!$A$10:$A$34,0))="",INDEX(Readings!$E$10:$E$34,MATCH($C19,Readings!$A$10:$A$34,0))=""),"",INDEX(Readings!$E$10:$E$34,MATCH($B19,Readings!$A$10:$A$34,0))-(INDEX(Readings!$E$10:$E$34,MATCH($A19,Readings!$A$10:$A$34,0))+(INDEX(Readings!$E$10:$E$34,MATCH($C19,Readings!$A$10:$A$34,0))-INDEX(Readings!$E$10:$E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F19" s="22">
        <f>IFERROR(IF(OR($A19="",$B19="",$C19="",INDEX(Readings!$F$10:$F$34,MATCH($A19,Readings!$A$10:$A$34,0))="",INDEX(Readings!$F$10:$F$34,MATCH($B19,Readings!$A$10:$A$34,0))="",INDEX(Readings!$F$10:$F$34,MATCH($C19,Readings!$A$10:$A$34,0))=""),"",INDEX(Readings!$F$10:$F$34,MATCH($B19,Readings!$A$10:$A$34,0))-(INDEX(Readings!$F$10:$F$34,MATCH($A19,Readings!$A$10:$A$34,0))+(INDEX(Readings!$F$10:$F$34,MATCH($C19,Readings!$A$10:$A$34,0))-INDEX(Readings!$F$10:$F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G19" s="22">
        <f>IFERROR(IF(OR($A19="",$B19="",$C19="",INDEX(Readings!$G$10:$G$34,MATCH($A19,Readings!$A$10:$A$34,0))="",INDEX(Readings!$G$10:$G$34,MATCH($B19,Readings!$A$10:$A$34,0))="",INDEX(Readings!$G$10:$G$34,MATCH($C19,Readings!$A$10:$A$34,0))=""),"",INDEX(Readings!$G$10:$G$34,MATCH($B19,Readings!$A$10:$A$34,0))-(INDEX(Readings!$G$10:$G$34,MATCH($A19,Readings!$A$10:$A$34,0))+(INDEX(Readings!$G$10:$G$34,MATCH($C19,Readings!$A$10:$A$34,0))-INDEX(Readings!$G$10:$G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H19" s="22">
        <f>IFERROR(IF(OR($A19="",$B19="",$C19="",INDEX(Readings!$H$10:$H$34,MATCH($A19,Readings!$A$10:$A$34,0))="",INDEX(Readings!$H$10:$H$34,MATCH($B19,Readings!$A$10:$A$34,0))="",INDEX(Readings!$H$10:$H$34,MATCH($C19,Readings!$A$10:$A$34,0))=""),"",INDEX(Readings!$H$10:$H$34,MATCH($B19,Readings!$A$10:$A$34,0))-(INDEX(Readings!$H$10:$H$34,MATCH($A19,Readings!$A$10:$A$34,0))+(INDEX(Readings!$H$10:$H$34,MATCH($C19,Readings!$A$10:$A$34,0))-INDEX(Readings!$H$10:$H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I19" s="22">
        <f>IFERROR(IF(OR($A19="",$B19="",$C19="",INDEX(Readings!$I$10:$I$34,MATCH($A19,Readings!$A$10:$A$34,0))="",INDEX(Readings!$I$10:$I$34,MATCH($B19,Readings!$A$10:$A$34,0))="",INDEX(Readings!$I$10:$I$34,MATCH($C19,Readings!$A$10:$A$34,0))=""),"",INDEX(Readings!$I$10:$I$34,MATCH($B19,Readings!$A$10:$A$34,0))-(INDEX(Readings!$I$10:$I$34,MATCH($A19,Readings!$A$10:$A$34,0))+(INDEX(Readings!$I$10:$I$34,MATCH($C19,Readings!$A$10:$A$34,0))-INDEX(Readings!$I$10:$I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J19" s="22">
        <f>IFERROR(IF(OR($A19="",$B19="",$C19="",INDEX(Readings!$J$10:$J$34,MATCH($A19,Readings!$A$10:$A$34,0))="",INDEX(Readings!$J$10:$J$34,MATCH($B19,Readings!$A$10:$A$34,0))="",INDEX(Readings!$J$10:$J$34,MATCH($C19,Readings!$A$10:$A$34,0))=""),"",INDEX(Readings!$J$10:$J$34,MATCH($B19,Readings!$A$10:$A$34,0))-(INDEX(Readings!$J$10:$J$34,MATCH($A19,Readings!$A$10:$A$34,0))+(INDEX(Readings!$J$10:$J$34,MATCH($C19,Readings!$A$10:$A$34,0))-INDEX(Readings!$J$10:$J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K19" s="22">
        <f>IFERROR(IF(OR($A19="",$B19="",$C19="",INDEX(Readings!$K$10:$K$34,MATCH($A19,Readings!$A$10:$A$34,0))="",INDEX(Readings!$K$10:$K$34,MATCH($B19,Readings!$A$10:$A$34,0))="",INDEX(Readings!$K$10:$K$34,MATCH($C19,Readings!$A$10:$A$34,0))=""),"",INDEX(Readings!$K$10:$K$34,MATCH($B19,Readings!$A$10:$A$34,0))-(INDEX(Readings!$K$10:$K$34,MATCH($A19,Readings!$A$10:$A$34,0))+(INDEX(Readings!$K$10:$K$34,MATCH($C19,Readings!$A$10:$A$34,0))-INDEX(Readings!$K$10:$K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L19" s="22">
        <f>IFERROR(IF(OR($A19="",$B19="",$C19="",INDEX(Readings!$L$10:$L$34,MATCH($A19,Readings!$A$10:$A$34,0))="",INDEX(Readings!$L$10:$L$34,MATCH($B19,Readings!$A$10:$A$34,0))="",INDEX(Readings!$L$10:$L$34,MATCH($C19,Readings!$A$10:$A$34,0))=""),"",INDEX(Readings!$L$10:$L$34,MATCH($B19,Readings!$A$10:$A$34,0))-(INDEX(Readings!$L$10:$L$34,MATCH($A19,Readings!$A$10:$A$34,0))+(INDEX(Readings!$L$10:$L$34,MATCH($C19,Readings!$A$10:$A$34,0))-INDEX(Readings!$L$10:$L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M19" s="22">
        <f>IFERROR(IF(OR($A19="",$B19="",$C19="",INDEX(Readings!$M$10:$M$34,MATCH($A19,Readings!$A$10:$A$34,0))="",INDEX(Readings!$M$10:$M$34,MATCH($B19,Readings!$A$10:$A$34,0))="",INDEX(Readings!$M$10:$M$34,MATCH($C19,Readings!$A$10:$A$34,0))=""),"",INDEX(Readings!$M$10:$M$34,MATCH($B19,Readings!$A$10:$A$34,0))-(INDEX(Readings!$M$10:$M$34,MATCH($A19,Readings!$A$10:$A$34,0))+(INDEX(Readings!$M$10:$M$34,MATCH($C19,Readings!$A$10:$A$34,0))-INDEX(Readings!$M$10:$M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  <c r="N19" s="22">
        <f>IFERROR(IF(OR($A19="",$B19="",$C19="",INDEX(Readings!$N$10:$N$34,MATCH($A19,Readings!$A$10:$A$34,0))="",INDEX(Readings!$N$10:$N$34,MATCH($B19,Readings!$A$10:$A$34,0))="",INDEX(Readings!$N$10:$N$34,MATCH($C19,Readings!$A$10:$A$34,0))=""),"",INDEX(Readings!$N$10:$N$34,MATCH($B19,Readings!$A$10:$A$34,0))-(INDEX(Readings!$N$10:$N$34,MATCH($A19,Readings!$A$10:$A$34,0))+(INDEX(Readings!$N$10:$N$34,MATCH($C19,Readings!$A$10:$A$34,0))-INDEX(Readings!$N$10:$N$34,MATCH($A19,Readings!$A$10:$A$34,0)))*(INDEX(Readings!$C$10:$C$34,MATCH($B19,Readings!$A$10:$A$34,0))-INDEX(Readings!$C$10:$C$34,MATCH($A19,Readings!$A$10:$A$34,0)))/(INDEX(Readings!$C$10:$C$34,MATCH($C19,Readings!$A$10:$A$34,0))-INDEX(Readings!$C$10:$C$34,MATCH($A19,Readings!$A$10:$A$34,0))))),"")</f>
        <v/>
      </c>
    </row>
    <row r="20">
      <c r="A20" s="13" t="n"/>
      <c r="B20" s="13" t="n"/>
      <c r="C20" s="13" t="n"/>
      <c r="D20" s="13" t="n"/>
      <c r="E20" s="22">
        <f>IFERROR(IF(OR($A20="",$B20="",$C20="",INDEX(Readings!$E$10:$E$34,MATCH($A20,Readings!$A$10:$A$34,0))="",INDEX(Readings!$E$10:$E$34,MATCH($B20,Readings!$A$10:$A$34,0))="",INDEX(Readings!$E$10:$E$34,MATCH($C20,Readings!$A$10:$A$34,0))=""),"",INDEX(Readings!$E$10:$E$34,MATCH($B20,Readings!$A$10:$A$34,0))-(INDEX(Readings!$E$10:$E$34,MATCH($A20,Readings!$A$10:$A$34,0))+(INDEX(Readings!$E$10:$E$34,MATCH($C20,Readings!$A$10:$A$34,0))-INDEX(Readings!$E$10:$E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F20" s="22">
        <f>IFERROR(IF(OR($A20="",$B20="",$C20="",INDEX(Readings!$F$10:$F$34,MATCH($A20,Readings!$A$10:$A$34,0))="",INDEX(Readings!$F$10:$F$34,MATCH($B20,Readings!$A$10:$A$34,0))="",INDEX(Readings!$F$10:$F$34,MATCH($C20,Readings!$A$10:$A$34,0))=""),"",INDEX(Readings!$F$10:$F$34,MATCH($B20,Readings!$A$10:$A$34,0))-(INDEX(Readings!$F$10:$F$34,MATCH($A20,Readings!$A$10:$A$34,0))+(INDEX(Readings!$F$10:$F$34,MATCH($C20,Readings!$A$10:$A$34,0))-INDEX(Readings!$F$10:$F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G20" s="22">
        <f>IFERROR(IF(OR($A20="",$B20="",$C20="",INDEX(Readings!$G$10:$G$34,MATCH($A20,Readings!$A$10:$A$34,0))="",INDEX(Readings!$G$10:$G$34,MATCH($B20,Readings!$A$10:$A$34,0))="",INDEX(Readings!$G$10:$G$34,MATCH($C20,Readings!$A$10:$A$34,0))=""),"",INDEX(Readings!$G$10:$G$34,MATCH($B20,Readings!$A$10:$A$34,0))-(INDEX(Readings!$G$10:$G$34,MATCH($A20,Readings!$A$10:$A$34,0))+(INDEX(Readings!$G$10:$G$34,MATCH($C20,Readings!$A$10:$A$34,0))-INDEX(Readings!$G$10:$G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H20" s="22">
        <f>IFERROR(IF(OR($A20="",$B20="",$C20="",INDEX(Readings!$H$10:$H$34,MATCH($A20,Readings!$A$10:$A$34,0))="",INDEX(Readings!$H$10:$H$34,MATCH($B20,Readings!$A$10:$A$34,0))="",INDEX(Readings!$H$10:$H$34,MATCH($C20,Readings!$A$10:$A$34,0))=""),"",INDEX(Readings!$H$10:$H$34,MATCH($B20,Readings!$A$10:$A$34,0))-(INDEX(Readings!$H$10:$H$34,MATCH($A20,Readings!$A$10:$A$34,0))+(INDEX(Readings!$H$10:$H$34,MATCH($C20,Readings!$A$10:$A$34,0))-INDEX(Readings!$H$10:$H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I20" s="22">
        <f>IFERROR(IF(OR($A20="",$B20="",$C20="",INDEX(Readings!$I$10:$I$34,MATCH($A20,Readings!$A$10:$A$34,0))="",INDEX(Readings!$I$10:$I$34,MATCH($B20,Readings!$A$10:$A$34,0))="",INDEX(Readings!$I$10:$I$34,MATCH($C20,Readings!$A$10:$A$34,0))=""),"",INDEX(Readings!$I$10:$I$34,MATCH($B20,Readings!$A$10:$A$34,0))-(INDEX(Readings!$I$10:$I$34,MATCH($A20,Readings!$A$10:$A$34,0))+(INDEX(Readings!$I$10:$I$34,MATCH($C20,Readings!$A$10:$A$34,0))-INDEX(Readings!$I$10:$I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J20" s="22">
        <f>IFERROR(IF(OR($A20="",$B20="",$C20="",INDEX(Readings!$J$10:$J$34,MATCH($A20,Readings!$A$10:$A$34,0))="",INDEX(Readings!$J$10:$J$34,MATCH($B20,Readings!$A$10:$A$34,0))="",INDEX(Readings!$J$10:$J$34,MATCH($C20,Readings!$A$10:$A$34,0))=""),"",INDEX(Readings!$J$10:$J$34,MATCH($B20,Readings!$A$10:$A$34,0))-(INDEX(Readings!$J$10:$J$34,MATCH($A20,Readings!$A$10:$A$34,0))+(INDEX(Readings!$J$10:$J$34,MATCH($C20,Readings!$A$10:$A$34,0))-INDEX(Readings!$J$10:$J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K20" s="22">
        <f>IFERROR(IF(OR($A20="",$B20="",$C20="",INDEX(Readings!$K$10:$K$34,MATCH($A20,Readings!$A$10:$A$34,0))="",INDEX(Readings!$K$10:$K$34,MATCH($B20,Readings!$A$10:$A$34,0))="",INDEX(Readings!$K$10:$K$34,MATCH($C20,Readings!$A$10:$A$34,0))=""),"",INDEX(Readings!$K$10:$K$34,MATCH($B20,Readings!$A$10:$A$34,0))-(INDEX(Readings!$K$10:$K$34,MATCH($A20,Readings!$A$10:$A$34,0))+(INDEX(Readings!$K$10:$K$34,MATCH($C20,Readings!$A$10:$A$34,0))-INDEX(Readings!$K$10:$K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L20" s="22">
        <f>IFERROR(IF(OR($A20="",$B20="",$C20="",INDEX(Readings!$L$10:$L$34,MATCH($A20,Readings!$A$10:$A$34,0))="",INDEX(Readings!$L$10:$L$34,MATCH($B20,Readings!$A$10:$A$34,0))="",INDEX(Readings!$L$10:$L$34,MATCH($C20,Readings!$A$10:$A$34,0))=""),"",INDEX(Readings!$L$10:$L$34,MATCH($B20,Readings!$A$10:$A$34,0))-(INDEX(Readings!$L$10:$L$34,MATCH($A20,Readings!$A$10:$A$34,0))+(INDEX(Readings!$L$10:$L$34,MATCH($C20,Readings!$A$10:$A$34,0))-INDEX(Readings!$L$10:$L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M20" s="22">
        <f>IFERROR(IF(OR($A20="",$B20="",$C20="",INDEX(Readings!$M$10:$M$34,MATCH($A20,Readings!$A$10:$A$34,0))="",INDEX(Readings!$M$10:$M$34,MATCH($B20,Readings!$A$10:$A$34,0))="",INDEX(Readings!$M$10:$M$34,MATCH($C20,Readings!$A$10:$A$34,0))=""),"",INDEX(Readings!$M$10:$M$34,MATCH($B20,Readings!$A$10:$A$34,0))-(INDEX(Readings!$M$10:$M$34,MATCH($A20,Readings!$A$10:$A$34,0))+(INDEX(Readings!$M$10:$M$34,MATCH($C20,Readings!$A$10:$A$34,0))-INDEX(Readings!$M$10:$M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  <c r="N20" s="22">
        <f>IFERROR(IF(OR($A20="",$B20="",$C20="",INDEX(Readings!$N$10:$N$34,MATCH($A20,Readings!$A$10:$A$34,0))="",INDEX(Readings!$N$10:$N$34,MATCH($B20,Readings!$A$10:$A$34,0))="",INDEX(Readings!$N$10:$N$34,MATCH($C20,Readings!$A$10:$A$34,0))=""),"",INDEX(Readings!$N$10:$N$34,MATCH($B20,Readings!$A$10:$A$34,0))-(INDEX(Readings!$N$10:$N$34,MATCH($A20,Readings!$A$10:$A$34,0))+(INDEX(Readings!$N$10:$N$34,MATCH($C20,Readings!$A$10:$A$34,0))-INDEX(Readings!$N$10:$N$34,MATCH($A20,Readings!$A$10:$A$34,0)))*(INDEX(Readings!$C$10:$C$34,MATCH($B20,Readings!$A$10:$A$34,0))-INDEX(Readings!$C$10:$C$34,MATCH($A20,Readings!$A$10:$A$34,0)))/(INDEX(Readings!$C$10:$C$34,MATCH($C20,Readings!$A$10:$A$34,0))-INDEX(Readings!$C$10:$C$34,MATCH($A20,Readings!$A$10:$A$34,0))))),"")</f>
        <v/>
      </c>
    </row>
    <row r="21">
      <c r="A21" s="13" t="n"/>
      <c r="B21" s="13" t="n"/>
      <c r="C21" s="13" t="n"/>
      <c r="D21" s="13" t="n"/>
      <c r="E21" s="22">
        <f>IFERROR(IF(OR($A21="",$B21="",$C21="",INDEX(Readings!$E$10:$E$34,MATCH($A21,Readings!$A$10:$A$34,0))="",INDEX(Readings!$E$10:$E$34,MATCH($B21,Readings!$A$10:$A$34,0))="",INDEX(Readings!$E$10:$E$34,MATCH($C21,Readings!$A$10:$A$34,0))=""),"",INDEX(Readings!$E$10:$E$34,MATCH($B21,Readings!$A$10:$A$34,0))-(INDEX(Readings!$E$10:$E$34,MATCH($A21,Readings!$A$10:$A$34,0))+(INDEX(Readings!$E$10:$E$34,MATCH($C21,Readings!$A$10:$A$34,0))-INDEX(Readings!$E$10:$E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F21" s="22">
        <f>IFERROR(IF(OR($A21="",$B21="",$C21="",INDEX(Readings!$F$10:$F$34,MATCH($A21,Readings!$A$10:$A$34,0))="",INDEX(Readings!$F$10:$F$34,MATCH($B21,Readings!$A$10:$A$34,0))="",INDEX(Readings!$F$10:$F$34,MATCH($C21,Readings!$A$10:$A$34,0))=""),"",INDEX(Readings!$F$10:$F$34,MATCH($B21,Readings!$A$10:$A$34,0))-(INDEX(Readings!$F$10:$F$34,MATCH($A21,Readings!$A$10:$A$34,0))+(INDEX(Readings!$F$10:$F$34,MATCH($C21,Readings!$A$10:$A$34,0))-INDEX(Readings!$F$10:$F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G21" s="22">
        <f>IFERROR(IF(OR($A21="",$B21="",$C21="",INDEX(Readings!$G$10:$G$34,MATCH($A21,Readings!$A$10:$A$34,0))="",INDEX(Readings!$G$10:$G$34,MATCH($B21,Readings!$A$10:$A$34,0))="",INDEX(Readings!$G$10:$G$34,MATCH($C21,Readings!$A$10:$A$34,0))=""),"",INDEX(Readings!$G$10:$G$34,MATCH($B21,Readings!$A$10:$A$34,0))-(INDEX(Readings!$G$10:$G$34,MATCH($A21,Readings!$A$10:$A$34,0))+(INDEX(Readings!$G$10:$G$34,MATCH($C21,Readings!$A$10:$A$34,0))-INDEX(Readings!$G$10:$G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H21" s="22">
        <f>IFERROR(IF(OR($A21="",$B21="",$C21="",INDEX(Readings!$H$10:$H$34,MATCH($A21,Readings!$A$10:$A$34,0))="",INDEX(Readings!$H$10:$H$34,MATCH($B21,Readings!$A$10:$A$34,0))="",INDEX(Readings!$H$10:$H$34,MATCH($C21,Readings!$A$10:$A$34,0))=""),"",INDEX(Readings!$H$10:$H$34,MATCH($B21,Readings!$A$10:$A$34,0))-(INDEX(Readings!$H$10:$H$34,MATCH($A21,Readings!$A$10:$A$34,0))+(INDEX(Readings!$H$10:$H$34,MATCH($C21,Readings!$A$10:$A$34,0))-INDEX(Readings!$H$10:$H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I21" s="22">
        <f>IFERROR(IF(OR($A21="",$B21="",$C21="",INDEX(Readings!$I$10:$I$34,MATCH($A21,Readings!$A$10:$A$34,0))="",INDEX(Readings!$I$10:$I$34,MATCH($B21,Readings!$A$10:$A$34,0))="",INDEX(Readings!$I$10:$I$34,MATCH($C21,Readings!$A$10:$A$34,0))=""),"",INDEX(Readings!$I$10:$I$34,MATCH($B21,Readings!$A$10:$A$34,0))-(INDEX(Readings!$I$10:$I$34,MATCH($A21,Readings!$A$10:$A$34,0))+(INDEX(Readings!$I$10:$I$34,MATCH($C21,Readings!$A$10:$A$34,0))-INDEX(Readings!$I$10:$I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J21" s="22">
        <f>IFERROR(IF(OR($A21="",$B21="",$C21="",INDEX(Readings!$J$10:$J$34,MATCH($A21,Readings!$A$10:$A$34,0))="",INDEX(Readings!$J$10:$J$34,MATCH($B21,Readings!$A$10:$A$34,0))="",INDEX(Readings!$J$10:$J$34,MATCH($C21,Readings!$A$10:$A$34,0))=""),"",INDEX(Readings!$J$10:$J$34,MATCH($B21,Readings!$A$10:$A$34,0))-(INDEX(Readings!$J$10:$J$34,MATCH($A21,Readings!$A$10:$A$34,0))+(INDEX(Readings!$J$10:$J$34,MATCH($C21,Readings!$A$10:$A$34,0))-INDEX(Readings!$J$10:$J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K21" s="22">
        <f>IFERROR(IF(OR($A21="",$B21="",$C21="",INDEX(Readings!$K$10:$K$34,MATCH($A21,Readings!$A$10:$A$34,0))="",INDEX(Readings!$K$10:$K$34,MATCH($B21,Readings!$A$10:$A$34,0))="",INDEX(Readings!$K$10:$K$34,MATCH($C21,Readings!$A$10:$A$34,0))=""),"",INDEX(Readings!$K$10:$K$34,MATCH($B21,Readings!$A$10:$A$34,0))-(INDEX(Readings!$K$10:$K$34,MATCH($A21,Readings!$A$10:$A$34,0))+(INDEX(Readings!$K$10:$K$34,MATCH($C21,Readings!$A$10:$A$34,0))-INDEX(Readings!$K$10:$K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L21" s="22">
        <f>IFERROR(IF(OR($A21="",$B21="",$C21="",INDEX(Readings!$L$10:$L$34,MATCH($A21,Readings!$A$10:$A$34,0))="",INDEX(Readings!$L$10:$L$34,MATCH($B21,Readings!$A$10:$A$34,0))="",INDEX(Readings!$L$10:$L$34,MATCH($C21,Readings!$A$10:$A$34,0))=""),"",INDEX(Readings!$L$10:$L$34,MATCH($B21,Readings!$A$10:$A$34,0))-(INDEX(Readings!$L$10:$L$34,MATCH($A21,Readings!$A$10:$A$34,0))+(INDEX(Readings!$L$10:$L$34,MATCH($C21,Readings!$A$10:$A$34,0))-INDEX(Readings!$L$10:$L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M21" s="22">
        <f>IFERROR(IF(OR($A21="",$B21="",$C21="",INDEX(Readings!$M$10:$M$34,MATCH($A21,Readings!$A$10:$A$34,0))="",INDEX(Readings!$M$10:$M$34,MATCH($B21,Readings!$A$10:$A$34,0))="",INDEX(Readings!$M$10:$M$34,MATCH($C21,Readings!$A$10:$A$34,0))=""),"",INDEX(Readings!$M$10:$M$34,MATCH($B21,Readings!$A$10:$A$34,0))-(INDEX(Readings!$M$10:$M$34,MATCH($A21,Readings!$A$10:$A$34,0))+(INDEX(Readings!$M$10:$M$34,MATCH($C21,Readings!$A$10:$A$34,0))-INDEX(Readings!$M$10:$M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  <c r="N21" s="22">
        <f>IFERROR(IF(OR($A21="",$B21="",$C21="",INDEX(Readings!$N$10:$N$34,MATCH($A21,Readings!$A$10:$A$34,0))="",INDEX(Readings!$N$10:$N$34,MATCH($B21,Readings!$A$10:$A$34,0))="",INDEX(Readings!$N$10:$N$34,MATCH($C21,Readings!$A$10:$A$34,0))=""),"",INDEX(Readings!$N$10:$N$34,MATCH($B21,Readings!$A$10:$A$34,0))-(INDEX(Readings!$N$10:$N$34,MATCH($A21,Readings!$A$10:$A$34,0))+(INDEX(Readings!$N$10:$N$34,MATCH($C21,Readings!$A$10:$A$34,0))-INDEX(Readings!$N$10:$N$34,MATCH($A21,Readings!$A$10:$A$34,0)))*(INDEX(Readings!$C$10:$C$34,MATCH($B21,Readings!$A$10:$A$34,0))-INDEX(Readings!$C$10:$C$34,MATCH($A21,Readings!$A$10:$A$34,0)))/(INDEX(Readings!$C$10:$C$34,MATCH($C21,Readings!$A$10:$A$34,0))-INDEX(Readings!$C$10:$C$34,MATCH($A21,Readings!$A$10:$A$34,0))))),"")</f>
        <v/>
      </c>
    </row>
    <row r="22">
      <c r="A22" s="13" t="n"/>
      <c r="B22" s="13" t="n"/>
      <c r="C22" s="13" t="n"/>
      <c r="D22" s="13" t="n"/>
      <c r="E22" s="22">
        <f>IFERROR(IF(OR($A22="",$B22="",$C22="",INDEX(Readings!$E$10:$E$34,MATCH($A22,Readings!$A$10:$A$34,0))="",INDEX(Readings!$E$10:$E$34,MATCH($B22,Readings!$A$10:$A$34,0))="",INDEX(Readings!$E$10:$E$34,MATCH($C22,Readings!$A$10:$A$34,0))=""),"",INDEX(Readings!$E$10:$E$34,MATCH($B22,Readings!$A$10:$A$34,0))-(INDEX(Readings!$E$10:$E$34,MATCH($A22,Readings!$A$10:$A$34,0))+(INDEX(Readings!$E$10:$E$34,MATCH($C22,Readings!$A$10:$A$34,0))-INDEX(Readings!$E$10:$E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F22" s="22">
        <f>IFERROR(IF(OR($A22="",$B22="",$C22="",INDEX(Readings!$F$10:$F$34,MATCH($A22,Readings!$A$10:$A$34,0))="",INDEX(Readings!$F$10:$F$34,MATCH($B22,Readings!$A$10:$A$34,0))="",INDEX(Readings!$F$10:$F$34,MATCH($C22,Readings!$A$10:$A$34,0))=""),"",INDEX(Readings!$F$10:$F$34,MATCH($B22,Readings!$A$10:$A$34,0))-(INDEX(Readings!$F$10:$F$34,MATCH($A22,Readings!$A$10:$A$34,0))+(INDEX(Readings!$F$10:$F$34,MATCH($C22,Readings!$A$10:$A$34,0))-INDEX(Readings!$F$10:$F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G22" s="22">
        <f>IFERROR(IF(OR($A22="",$B22="",$C22="",INDEX(Readings!$G$10:$G$34,MATCH($A22,Readings!$A$10:$A$34,0))="",INDEX(Readings!$G$10:$G$34,MATCH($B22,Readings!$A$10:$A$34,0))="",INDEX(Readings!$G$10:$G$34,MATCH($C22,Readings!$A$10:$A$34,0))=""),"",INDEX(Readings!$G$10:$G$34,MATCH($B22,Readings!$A$10:$A$34,0))-(INDEX(Readings!$G$10:$G$34,MATCH($A22,Readings!$A$10:$A$34,0))+(INDEX(Readings!$G$10:$G$34,MATCH($C22,Readings!$A$10:$A$34,0))-INDEX(Readings!$G$10:$G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H22" s="22">
        <f>IFERROR(IF(OR($A22="",$B22="",$C22="",INDEX(Readings!$H$10:$H$34,MATCH($A22,Readings!$A$10:$A$34,0))="",INDEX(Readings!$H$10:$H$34,MATCH($B22,Readings!$A$10:$A$34,0))="",INDEX(Readings!$H$10:$H$34,MATCH($C22,Readings!$A$10:$A$34,0))=""),"",INDEX(Readings!$H$10:$H$34,MATCH($B22,Readings!$A$10:$A$34,0))-(INDEX(Readings!$H$10:$H$34,MATCH($A22,Readings!$A$10:$A$34,0))+(INDEX(Readings!$H$10:$H$34,MATCH($C22,Readings!$A$10:$A$34,0))-INDEX(Readings!$H$10:$H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I22" s="22">
        <f>IFERROR(IF(OR($A22="",$B22="",$C22="",INDEX(Readings!$I$10:$I$34,MATCH($A22,Readings!$A$10:$A$34,0))="",INDEX(Readings!$I$10:$I$34,MATCH($B22,Readings!$A$10:$A$34,0))="",INDEX(Readings!$I$10:$I$34,MATCH($C22,Readings!$A$10:$A$34,0))=""),"",INDEX(Readings!$I$10:$I$34,MATCH($B22,Readings!$A$10:$A$34,0))-(INDEX(Readings!$I$10:$I$34,MATCH($A22,Readings!$A$10:$A$34,0))+(INDEX(Readings!$I$10:$I$34,MATCH($C22,Readings!$A$10:$A$34,0))-INDEX(Readings!$I$10:$I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J22" s="22">
        <f>IFERROR(IF(OR($A22="",$B22="",$C22="",INDEX(Readings!$J$10:$J$34,MATCH($A22,Readings!$A$10:$A$34,0))="",INDEX(Readings!$J$10:$J$34,MATCH($B22,Readings!$A$10:$A$34,0))="",INDEX(Readings!$J$10:$J$34,MATCH($C22,Readings!$A$10:$A$34,0))=""),"",INDEX(Readings!$J$10:$J$34,MATCH($B22,Readings!$A$10:$A$34,0))-(INDEX(Readings!$J$10:$J$34,MATCH($A22,Readings!$A$10:$A$34,0))+(INDEX(Readings!$J$10:$J$34,MATCH($C22,Readings!$A$10:$A$34,0))-INDEX(Readings!$J$10:$J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K22" s="22">
        <f>IFERROR(IF(OR($A22="",$B22="",$C22="",INDEX(Readings!$K$10:$K$34,MATCH($A22,Readings!$A$10:$A$34,0))="",INDEX(Readings!$K$10:$K$34,MATCH($B22,Readings!$A$10:$A$34,0))="",INDEX(Readings!$K$10:$K$34,MATCH($C22,Readings!$A$10:$A$34,0))=""),"",INDEX(Readings!$K$10:$K$34,MATCH($B22,Readings!$A$10:$A$34,0))-(INDEX(Readings!$K$10:$K$34,MATCH($A22,Readings!$A$10:$A$34,0))+(INDEX(Readings!$K$10:$K$34,MATCH($C22,Readings!$A$10:$A$34,0))-INDEX(Readings!$K$10:$K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L22" s="22">
        <f>IFERROR(IF(OR($A22="",$B22="",$C22="",INDEX(Readings!$L$10:$L$34,MATCH($A22,Readings!$A$10:$A$34,0))="",INDEX(Readings!$L$10:$L$34,MATCH($B22,Readings!$A$10:$A$34,0))="",INDEX(Readings!$L$10:$L$34,MATCH($C22,Readings!$A$10:$A$34,0))=""),"",INDEX(Readings!$L$10:$L$34,MATCH($B22,Readings!$A$10:$A$34,0))-(INDEX(Readings!$L$10:$L$34,MATCH($A22,Readings!$A$10:$A$34,0))+(INDEX(Readings!$L$10:$L$34,MATCH($C22,Readings!$A$10:$A$34,0))-INDEX(Readings!$L$10:$L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M22" s="22">
        <f>IFERROR(IF(OR($A22="",$B22="",$C22="",INDEX(Readings!$M$10:$M$34,MATCH($A22,Readings!$A$10:$A$34,0))="",INDEX(Readings!$M$10:$M$34,MATCH($B22,Readings!$A$10:$A$34,0))="",INDEX(Readings!$M$10:$M$34,MATCH($C22,Readings!$A$10:$A$34,0))=""),"",INDEX(Readings!$M$10:$M$34,MATCH($B22,Readings!$A$10:$A$34,0))-(INDEX(Readings!$M$10:$M$34,MATCH($A22,Readings!$A$10:$A$34,0))+(INDEX(Readings!$M$10:$M$34,MATCH($C22,Readings!$A$10:$A$34,0))-INDEX(Readings!$M$10:$M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  <c r="N22" s="22">
        <f>IFERROR(IF(OR($A22="",$B22="",$C22="",INDEX(Readings!$N$10:$N$34,MATCH($A22,Readings!$A$10:$A$34,0))="",INDEX(Readings!$N$10:$N$34,MATCH($B22,Readings!$A$10:$A$34,0))="",INDEX(Readings!$N$10:$N$34,MATCH($C22,Readings!$A$10:$A$34,0))=""),"",INDEX(Readings!$N$10:$N$34,MATCH($B22,Readings!$A$10:$A$34,0))-(INDEX(Readings!$N$10:$N$34,MATCH($A22,Readings!$A$10:$A$34,0))+(INDEX(Readings!$N$10:$N$34,MATCH($C22,Readings!$A$10:$A$34,0))-INDEX(Readings!$N$10:$N$34,MATCH($A22,Readings!$A$10:$A$34,0)))*(INDEX(Readings!$C$10:$C$34,MATCH($B22,Readings!$A$10:$A$34,0))-INDEX(Readings!$C$10:$C$34,MATCH($A22,Readings!$A$10:$A$34,0)))/(INDEX(Readings!$C$10:$C$34,MATCH($C22,Readings!$A$10:$A$34,0))-INDEX(Readings!$C$10:$C$34,MATCH($A22,Readings!$A$10:$A$34,0))))),"")</f>
        <v/>
      </c>
    </row>
    <row r="24" ht="30" customHeight="1">
      <c r="A24" s="18" t="inlineStr">
        <is>
          <t>Deviation = middle point minus the straight line between points A and B, per survey. A large local value with a small overall profile change can indicate a local effect at a joint rather than overall bending.</t>
        </is>
      </c>
    </row>
  </sheetData>
  <mergeCells count="4">
    <mergeCell ref="A24:N24"/>
    <mergeCell ref="A3:N3"/>
    <mergeCell ref="A2:N2"/>
    <mergeCell ref="A5:B5"/>
  </mergeCells>
  <conditionalFormatting sqref="E8:N22">
    <cfRule type="expression" priority="1" dxfId="0">
      <formula>AND(ISNUMBER(E8),$C$5&lt;&gt;"",ABS(E8)&gt;$C$5)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 ht="30" customHeight="1">
      <c r="L1" s="1" t="inlineStr">
        <is>
          <t>TPL-QM-KDS  |  project2-me.com</t>
        </is>
      </c>
    </row>
    <row r="2" ht="26" customHeight="1">
      <c r="A2" s="2" t="inlineStr">
        <is>
          <t>Survey record</t>
        </is>
      </c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</row>
    <row r="3" ht="30" customHeight="1">
      <c r="A3" s="3" t="inlineStr">
        <is>
          <t>One column per survey. Complete it for every survey so results can be reproduced and compared. Orange = input; blue = hypothetical example.</t>
        </is>
      </c>
    </row>
    <row r="5" ht="30" customHeight="1">
      <c r="A5" s="12" t="inlineStr">
        <is>
          <t>Field</t>
        </is>
      </c>
      <c r="B5" s="12" t="inlineStr">
        <is>
          <t>Guidance</t>
        </is>
      </c>
      <c r="C5" s="12" t="inlineStr">
        <is>
          <t>Survey 1</t>
        </is>
      </c>
      <c r="D5" s="12" t="inlineStr">
        <is>
          <t>Survey 2</t>
        </is>
      </c>
      <c r="E5" s="12" t="inlineStr">
        <is>
          <t>Survey 3</t>
        </is>
      </c>
      <c r="F5" s="12" t="inlineStr">
        <is>
          <t>Survey 4</t>
        </is>
      </c>
      <c r="G5" s="12" t="inlineStr">
        <is>
          <t>Survey 5</t>
        </is>
      </c>
      <c r="H5" s="12" t="inlineStr">
        <is>
          <t>Survey 6</t>
        </is>
      </c>
      <c r="I5" s="12" t="inlineStr">
        <is>
          <t>Survey 7</t>
        </is>
      </c>
      <c r="J5" s="12" t="inlineStr">
        <is>
          <t>Survey 8</t>
        </is>
      </c>
      <c r="K5" s="12" t="inlineStr">
        <is>
          <t>Survey 9</t>
        </is>
      </c>
      <c r="L5" s="12" t="inlineStr">
        <is>
          <t>Survey 10</t>
        </is>
      </c>
    </row>
    <row r="6" ht="30" customHeight="1">
      <c r="A6" s="26" t="inlineStr">
        <is>
          <t>Vessel / hull no.</t>
        </is>
      </c>
      <c r="B6" s="27" t="inlineStr">
        <is>
          <t>Hull number and vessel type</t>
        </is>
      </c>
      <c r="C6" s="28" t="inlineStr">
        <is>
          <t>Hypothetical 150 m hull</t>
        </is>
      </c>
      <c r="D6" s="28" t="inlineStr">
        <is>
          <t>Hypothetical 150 m hull</t>
        </is>
      </c>
      <c r="E6" s="28" t="inlineStr">
        <is>
          <t>Hypothetical 150 m hull</t>
        </is>
      </c>
      <c r="F6" s="29" t="n"/>
      <c r="G6" s="29" t="n"/>
      <c r="H6" s="29" t="n"/>
      <c r="I6" s="29" t="n"/>
      <c r="J6" s="29" t="n"/>
      <c r="K6" s="29" t="n"/>
      <c r="L6" s="29" t="n"/>
    </row>
    <row r="7" ht="30" customHeight="1">
      <c r="A7" s="26" t="inlineStr">
        <is>
          <t>Construction stage</t>
        </is>
      </c>
      <c r="B7" s="27" t="inlineStr">
        <is>
          <t>e.g. after erection of blocks B01 to B10</t>
        </is>
      </c>
      <c r="C7" s="28" t="inlineStr">
        <is>
          <t>After block setup</t>
        </is>
      </c>
      <c r="D7" s="28" t="inlineStr">
        <is>
          <t>After erection of major blocks</t>
        </is>
      </c>
      <c r="E7" s="28" t="inlineStr">
        <is>
          <t>After upper deck erection butts</t>
        </is>
      </c>
      <c r="F7" s="29" t="n"/>
      <c r="G7" s="29" t="n"/>
      <c r="H7" s="29" t="n"/>
      <c r="I7" s="29" t="n"/>
      <c r="J7" s="29" t="n"/>
      <c r="K7" s="29" t="n"/>
      <c r="L7" s="29" t="n"/>
    </row>
    <row r="8" ht="30" customHeight="1">
      <c r="A8" s="26" t="inlineStr">
        <is>
          <t>Date</t>
        </is>
      </c>
      <c r="B8" s="27" t="inlineStr">
        <is>
          <t>yyyy-mm-dd</t>
        </is>
      </c>
      <c r="C8" s="29" t="n"/>
      <c r="D8" s="29" t="n"/>
      <c r="E8" s="29" t="n"/>
      <c r="F8" s="29" t="n"/>
      <c r="G8" s="29" t="n"/>
      <c r="H8" s="29" t="n"/>
      <c r="I8" s="29" t="n"/>
      <c r="J8" s="29" t="n"/>
      <c r="K8" s="29" t="n"/>
      <c r="L8" s="29" t="n"/>
    </row>
    <row r="9" ht="30" customHeight="1">
      <c r="A9" s="26" t="inlineStr">
        <is>
          <t>Start and end time</t>
        </is>
      </c>
      <c r="B9" s="27" t="inlineStr">
        <is>
          <t>Time of day matters for thermal conditions</t>
        </is>
      </c>
      <c r="C9" s="29" t="n"/>
      <c r="D9" s="29" t="n"/>
      <c r="E9" s="29" t="n"/>
      <c r="F9" s="29" t="n"/>
      <c r="G9" s="29" t="n"/>
      <c r="H9" s="29" t="n"/>
      <c r="I9" s="29" t="n"/>
      <c r="J9" s="29" t="n"/>
      <c r="K9" s="29" t="n"/>
      <c r="L9" s="29" t="n"/>
    </row>
    <row r="10" ht="30" customHeight="1">
      <c r="A10" s="26" t="inlineStr">
        <is>
          <t>Surveyor and team</t>
        </is>
      </c>
      <c r="B10" s="27" t="inlineStr">
        <is>
          <t>Name, role</t>
        </is>
      </c>
      <c r="C10" s="29" t="n"/>
      <c r="D10" s="29" t="n"/>
      <c r="E10" s="29" t="n"/>
      <c r="F10" s="29" t="n"/>
      <c r="G10" s="29" t="n"/>
      <c r="H10" s="29" t="n"/>
      <c r="I10" s="29" t="n"/>
      <c r="J10" s="29" t="n"/>
      <c r="K10" s="29" t="n"/>
      <c r="L10" s="29" t="n"/>
    </row>
    <row r="11" ht="30" customHeight="1">
      <c r="A11" s="26" t="inlineStr">
        <is>
          <t>Instrument and serial no.</t>
        </is>
      </c>
      <c r="B11" s="27" t="inlineStr">
        <is>
          <t>Type, serial number</t>
        </is>
      </c>
      <c r="C11" s="29" t="n"/>
      <c r="D11" s="29" t="n"/>
      <c r="E11" s="29" t="n"/>
      <c r="F11" s="29" t="n"/>
      <c r="G11" s="29" t="n"/>
      <c r="H11" s="29" t="n"/>
      <c r="I11" s="29" t="n"/>
      <c r="J11" s="29" t="n"/>
      <c r="K11" s="29" t="n"/>
      <c r="L11" s="29" t="n"/>
    </row>
    <row r="12" ht="30" customHeight="1">
      <c r="A12" s="26" t="inlineStr">
        <is>
          <t>Calibration / field check</t>
        </is>
      </c>
      <c r="B12" s="27" t="inlineStr">
        <is>
          <t>Certificate no.; date of last field check</t>
        </is>
      </c>
      <c r="C12" s="29" t="n"/>
      <c r="D12" s="29" t="n"/>
      <c r="E12" s="29" t="n"/>
      <c r="F12" s="29" t="n"/>
      <c r="G12" s="29" t="n"/>
      <c r="H12" s="29" t="n"/>
      <c r="I12" s="29" t="n"/>
      <c r="J12" s="29" t="n"/>
      <c r="K12" s="29" t="n"/>
      <c r="L12" s="29" t="n"/>
    </row>
    <row r="13" ht="30" customHeight="1">
      <c r="A13" s="26" t="inlineStr">
        <is>
          <t>Datum</t>
        </is>
      </c>
      <c r="B13" s="27" t="inlineStr">
        <is>
          <t>Construction datum used</t>
        </is>
      </c>
      <c r="C13" s="29" t="n"/>
      <c r="D13" s="29" t="n"/>
      <c r="E13" s="29" t="n"/>
      <c r="F13" s="29" t="n"/>
      <c r="G13" s="29" t="n"/>
      <c r="H13" s="29" t="n"/>
      <c r="I13" s="29" t="n"/>
      <c r="J13" s="29" t="n"/>
      <c r="K13" s="29" t="n"/>
      <c r="L13" s="29" t="n"/>
    </row>
    <row r="14" ht="30" customHeight="1">
      <c r="A14" s="26" t="inlineStr">
        <is>
          <t>Reference line method</t>
        </is>
      </c>
      <c r="B14" s="27" t="inlineStr">
        <is>
          <t>e.g. line through P0 and P10; must stay the same</t>
        </is>
      </c>
      <c r="C14" s="28" t="inlineStr">
        <is>
          <t>Line through P0 and P10</t>
        </is>
      </c>
      <c r="D14" s="28" t="inlineStr">
        <is>
          <t>Line through P0 and P10</t>
        </is>
      </c>
      <c r="E14" s="28" t="inlineStr">
        <is>
          <t>Line through P0 and P10</t>
        </is>
      </c>
      <c r="F14" s="29" t="n"/>
      <c r="G14" s="29" t="n"/>
      <c r="H14" s="29" t="n"/>
      <c r="I14" s="29" t="n"/>
      <c r="J14" s="29" t="n"/>
      <c r="K14" s="29" t="n"/>
      <c r="L14" s="29" t="n"/>
    </row>
    <row r="15" ht="30" customHeight="1">
      <c r="A15" s="26" t="inlineStr">
        <is>
          <t>Support condition</t>
        </is>
      </c>
      <c r="B15" s="27" t="inlineStr">
        <is>
          <t>Keel block plan revision; blocks removed, added or adjusted since last survey</t>
        </is>
      </c>
      <c r="C15" s="28" t="inlineStr">
        <is>
          <t>Block plan rev. A</t>
        </is>
      </c>
      <c r="D15" s="28" t="inlineStr">
        <is>
          <t>Block plan rev. A</t>
        </is>
      </c>
      <c r="E15" s="28" t="inlineStr">
        <is>
          <t>Block plan rev. A, no change</t>
        </is>
      </c>
      <c r="F15" s="29" t="n"/>
      <c r="G15" s="29" t="n"/>
      <c r="H15" s="29" t="n"/>
      <c r="I15" s="29" t="n"/>
      <c r="J15" s="29" t="n"/>
      <c r="K15" s="29" t="n"/>
      <c r="L15" s="29" t="n"/>
    </row>
    <row r="16" ht="30" customHeight="1">
      <c r="A16" s="26" t="inlineStr">
        <is>
          <t>Loading condition</t>
        </is>
      </c>
      <c r="B16" s="27" t="inlineStr">
        <is>
          <t>Major items installed or removed, temporary loads</t>
        </is>
      </c>
      <c r="C16" s="29" t="n"/>
      <c r="D16" s="29" t="n"/>
      <c r="E16" s="29" t="n"/>
      <c r="F16" s="29" t="n"/>
      <c r="G16" s="29" t="n"/>
      <c r="H16" s="29" t="n"/>
      <c r="I16" s="29" t="n"/>
      <c r="J16" s="29" t="n"/>
      <c r="K16" s="29" t="n"/>
      <c r="L16" s="29" t="n"/>
    </row>
    <row r="17" ht="30" customHeight="1">
      <c r="A17" s="26" t="inlineStr">
        <is>
          <t>Weather</t>
        </is>
      </c>
      <c r="B17" s="27" t="inlineStr">
        <is>
          <t>Sun, cloud, wind, rain</t>
        </is>
      </c>
      <c r="C17" s="29" t="n"/>
      <c r="D17" s="29" t="n"/>
      <c r="E17" s="29" t="n"/>
      <c r="F17" s="29" t="n"/>
      <c r="G17" s="29" t="n"/>
      <c r="H17" s="29" t="n"/>
      <c r="I17" s="29" t="n"/>
      <c r="J17" s="29" t="n"/>
      <c r="K17" s="29" t="n"/>
      <c r="L17" s="29" t="n"/>
    </row>
    <row r="18" ht="30" customHeight="1">
      <c r="A18" s="26" t="inlineStr">
        <is>
          <t>Structural temperatures</t>
        </is>
      </c>
      <c r="B18" s="27" t="inlineStr">
        <is>
          <t>Relevant steel temperatures, e.g. deck and bottom, with locations</t>
        </is>
      </c>
      <c r="C18" s="29" t="n"/>
      <c r="D18" s="29" t="n"/>
      <c r="E18" s="29" t="n"/>
      <c r="F18" s="29" t="n"/>
      <c r="G18" s="29" t="n"/>
      <c r="H18" s="29" t="n"/>
      <c r="I18" s="29" t="n"/>
      <c r="J18" s="29" t="n"/>
      <c r="K18" s="29" t="n"/>
      <c r="L18" s="29" t="n"/>
    </row>
    <row r="19" ht="30" customHeight="1">
      <c r="A19" s="26" t="inlineStr">
        <is>
          <t>Acceptance criterion and source</t>
        </is>
      </c>
      <c r="B19" s="27" t="inlineStr">
        <is>
          <t>Document and clause</t>
        </is>
      </c>
      <c r="C19" s="29" t="n"/>
      <c r="D19" s="29" t="n"/>
      <c r="E19" s="29" t="n"/>
      <c r="F19" s="29" t="n"/>
      <c r="G19" s="29" t="n"/>
      <c r="H19" s="29" t="n"/>
      <c r="I19" s="29" t="n"/>
      <c r="J19" s="29" t="n"/>
      <c r="K19" s="29" t="n"/>
      <c r="L19" s="29" t="n"/>
    </row>
    <row r="20" ht="30" customHeight="1">
      <c r="A20" s="26" t="inlineStr">
        <is>
          <t>Investigation trigger</t>
        </is>
      </c>
      <c r="B20" s="27" t="inlineStr">
        <is>
          <t>From the dimensional control procedure</t>
        </is>
      </c>
      <c r="C20" s="29" t="n"/>
      <c r="D20" s="29" t="n"/>
      <c r="E20" s="29" t="n"/>
      <c r="F20" s="29" t="n"/>
      <c r="G20" s="29" t="n"/>
      <c r="H20" s="29" t="n"/>
      <c r="I20" s="29" t="n"/>
      <c r="J20" s="29" t="n"/>
      <c r="K20" s="29" t="n"/>
      <c r="L20" s="29" t="n"/>
    </row>
    <row r="21" ht="30" customHeight="1">
      <c r="A21" s="26" t="inlineStr">
        <is>
          <t>Result summary</t>
        </is>
      </c>
      <c r="B21" s="27" t="inlineStr">
        <is>
          <t>Largest relative value; change from previous survey</t>
        </is>
      </c>
      <c r="C21" s="29" t="n"/>
      <c r="D21" s="29" t="n"/>
      <c r="E21" s="29" t="n"/>
      <c r="F21" s="29" t="n"/>
      <c r="G21" s="29" t="n"/>
      <c r="H21" s="29" t="n"/>
      <c r="I21" s="29" t="n"/>
      <c r="J21" s="29" t="n"/>
      <c r="K21" s="29" t="n"/>
      <c r="L21" s="29" t="n"/>
    </row>
    <row r="22" ht="30" customHeight="1">
      <c r="A22" s="26" t="inlineStr">
        <is>
          <t>Deviations and evaluation</t>
        </is>
      </c>
      <c r="B22" s="27" t="inlineStr">
        <is>
          <t>Trigger or criterion exceeded? Measurement verified?</t>
        </is>
      </c>
      <c r="C22" s="29" t="n"/>
      <c r="D22" s="29" t="n"/>
      <c r="E22" s="29" t="n"/>
      <c r="F22" s="29" t="n"/>
      <c r="G22" s="29" t="n"/>
      <c r="H22" s="29" t="n"/>
      <c r="I22" s="29" t="n"/>
      <c r="J22" s="29" t="n"/>
      <c r="K22" s="29" t="n"/>
      <c r="L22" s="29" t="n"/>
    </row>
    <row r="23" ht="30" customHeight="1">
      <c r="A23" s="26" t="inlineStr">
        <is>
          <t>Actions and follow-up</t>
        </is>
      </c>
      <c r="B23" s="27" t="inlineStr">
        <is>
          <t>Non-conformity reference, re-survey reference</t>
        </is>
      </c>
      <c r="C23" s="29" t="n"/>
      <c r="D23" s="29" t="n"/>
      <c r="E23" s="29" t="n"/>
      <c r="F23" s="29" t="n"/>
      <c r="G23" s="29" t="n"/>
      <c r="H23" s="29" t="n"/>
      <c r="I23" s="29" t="n"/>
      <c r="J23" s="29" t="n"/>
      <c r="K23" s="29" t="n"/>
      <c r="L23" s="29" t="n"/>
    </row>
    <row r="24" ht="30" customHeight="1">
      <c r="A24" s="26" t="inlineStr">
        <is>
          <t>Reviewed by</t>
        </is>
      </c>
      <c r="B24" s="27" t="inlineStr">
        <is>
          <t>Name, role, date</t>
        </is>
      </c>
      <c r="C24" s="29" t="n"/>
      <c r="D24" s="29" t="n"/>
      <c r="E24" s="29" t="n"/>
      <c r="F24" s="29" t="n"/>
      <c r="G24" s="29" t="n"/>
      <c r="H24" s="29" t="n"/>
      <c r="I24" s="29" t="n"/>
      <c r="J24" s="29" t="n"/>
      <c r="K24" s="29" t="n"/>
      <c r="L24" s="29" t="n"/>
    </row>
  </sheetData>
  <mergeCells count="2">
    <mergeCell ref="A3:L3"/>
    <mergeCell ref="A2:L2"/>
  </mergeCell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Project2me Team (project2-me.com)</dc:creator>
  <dc:title xmlns:dc="http://purl.org/dc/elements/1.1/">Keel Deflection Survey Record &amp; Profile Workbook</dc:title>
  <dcterms:created xmlns:dcterms="http://purl.org/dc/terms/" xmlns:xsi="http://www.w3.org/2001/XMLSchema-instance" xsi:type="dcterms:W3CDTF">2026-09-30T11:21:33Z</dcterms:created>
  <dcterms:modified xmlns:dcterms="http://purl.org/dc/terms/" xmlns:xsi="http://www.w3.org/2001/XMLSchema-instance" xsi:type="dcterms:W3CDTF">2026-09-30T11:21:33Z</dcterms:modified>
</cp:coreProperties>
</file>